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ПРОГНОЗ ДЛЯ СОВЕТА ВЕРНЫЙ ВАРИАНТ\"/>
    </mc:Choice>
  </mc:AlternateContent>
  <bookViews>
    <workbookView xWindow="0" yWindow="0" windowWidth="28800" windowHeight="11835"/>
  </bookViews>
  <sheets>
    <sheet name="Малое и среднее предприниматель" sheetId="1" r:id="rId1"/>
  </sheets>
  <definedNames>
    <definedName name="_xlnm.Print_Titles" localSheetId="0">'Малое и среднее предприниматель'!$6:$8</definedName>
    <definedName name="_xlnm.Print_Area" localSheetId="0">'Малое и среднее предприниматель'!$A$1:$W$93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83" i="1"/>
  <c r="E84" i="1" s="1"/>
  <c r="E79" i="1"/>
  <c r="E75" i="1"/>
  <c r="E76" i="1" s="1"/>
  <c r="E68" i="1"/>
  <c r="E67" i="1"/>
  <c r="E56" i="1"/>
  <c r="E55" i="1"/>
  <c r="E51" i="1"/>
  <c r="E52" i="1" s="1"/>
  <c r="E47" i="1"/>
  <c r="D42" i="1"/>
  <c r="D41" i="1"/>
  <c r="E27" i="1"/>
  <c r="E25" i="1"/>
  <c r="D25" i="1"/>
  <c r="E24" i="1"/>
  <c r="E41" i="1" l="1"/>
  <c r="E42" i="1"/>
  <c r="E88" i="1"/>
  <c r="E80" i="1"/>
</calcChain>
</file>

<file path=xl/comments1.xml><?xml version="1.0" encoding="utf-8"?>
<comments xmlns="http://schemas.openxmlformats.org/spreadsheetml/2006/main">
  <authors>
    <author>Elvira-Ekonom</author>
  </authors>
  <commentList>
    <comment ref="H41" authorId="0" shapeId="0">
      <text>
        <r>
          <rPr>
            <b/>
            <sz val="9"/>
            <color indexed="81"/>
            <rFont val="Tahoma"/>
            <family val="2"/>
            <charset val="204"/>
          </rPr>
          <t>Elvira-Ekonom:</t>
        </r>
        <r>
          <rPr>
            <sz val="9"/>
            <color indexed="81"/>
            <rFont val="Tahoma"/>
            <family val="2"/>
            <charset val="204"/>
          </rPr>
          <t xml:space="preserve">
46516,18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новый 99,0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204"/>
          </rPr>
          <t>прошлогодний индикатор, по оценке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новый 110,2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102,6 новый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102,9 новый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102,9 новый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102,9 новый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102,9 новый</t>
        </r>
      </text>
    </comment>
  </commentList>
</comments>
</file>

<file path=xl/sharedStrings.xml><?xml version="1.0" encoding="utf-8"?>
<sst xmlns="http://schemas.openxmlformats.org/spreadsheetml/2006/main" count="203" uniqueCount="76">
  <si>
    <t>Показатели</t>
  </si>
  <si>
    <t>Единица измерения</t>
  </si>
  <si>
    <t>Отчет</t>
  </si>
  <si>
    <t>Оценка</t>
  </si>
  <si>
    <t>Прогноз</t>
  </si>
  <si>
    <t>Прогноз - Вариант 1 (Консерва-тивный)</t>
  </si>
  <si>
    <t>Прогноз - Вариант 2 (Базовый)</t>
  </si>
  <si>
    <t>Прогноз - Вариант 3 (Целевой)</t>
  </si>
  <si>
    <t>Количество субъектов малого и среднего предпринимательства - всего по состоянию на конец года (включая микропредприятия)</t>
  </si>
  <si>
    <t>единиц</t>
  </si>
  <si>
    <t>4923</t>
  </si>
  <si>
    <t>Количество субъектов малого и среднего предпринимательства - всего по состоянию на конец года (включая микропредприятия) в том числе по видам экономической деятельности:</t>
  </si>
  <si>
    <t>7</t>
  </si>
  <si>
    <t>Добыча полезных ископаемых</t>
  </si>
  <si>
    <t>1</t>
  </si>
  <si>
    <t>Обрабатывающие производства</t>
  </si>
  <si>
    <t>321</t>
  </si>
  <si>
    <t>2</t>
  </si>
  <si>
    <t>Строительство</t>
  </si>
  <si>
    <t>354</t>
  </si>
  <si>
    <t>торговля оптовая и розничная; ремонт автотранспортных средств и мотоциклов</t>
  </si>
  <si>
    <t>2801</t>
  </si>
  <si>
    <t>транспортировка и хранение</t>
  </si>
  <si>
    <t>350</t>
  </si>
  <si>
    <t>деятельность в области информации и связи</t>
  </si>
  <si>
    <t>12</t>
  </si>
  <si>
    <t>деятельность по операциям с недвижимым имуществом</t>
  </si>
  <si>
    <t>589</t>
  </si>
  <si>
    <t>Предоставление прочих видов услуг</t>
  </si>
  <si>
    <t>485</t>
  </si>
  <si>
    <t>Число занятых в малом и среднем предпринимательстве (включая микропредприятия)</t>
  </si>
  <si>
    <t>человек</t>
  </si>
  <si>
    <t>24827</t>
  </si>
  <si>
    <t>темп роста</t>
  </si>
  <si>
    <t>разница</t>
  </si>
  <si>
    <t>ПРОВЕРКА ПО сумме значений</t>
  </si>
  <si>
    <t>Число занятых в малом и среднем предпринимательстве (включая микропредприятия) в том числе по видам экономической деятельности:</t>
  </si>
  <si>
    <t>% роста</t>
  </si>
  <si>
    <t>ПО СТРАТЕГИИ</t>
  </si>
  <si>
    <t>15</t>
  </si>
  <si>
    <t>145</t>
  </si>
  <si>
    <t>5705</t>
  </si>
  <si>
    <t>обеспечение электрической энергией, газом и паром; кондиционирование воздуха</t>
  </si>
  <si>
    <t>439</t>
  </si>
  <si>
    <t>водоснабжение; водоотведение, организация сбора и утилизация отходов, деятельность по ликвидации загрязнений</t>
  </si>
  <si>
    <t>203</t>
  </si>
  <si>
    <t>3838</t>
  </si>
  <si>
    <t>8211</t>
  </si>
  <si>
    <t>1282</t>
  </si>
  <si>
    <t>37</t>
  </si>
  <si>
    <t>2170</t>
  </si>
  <si>
    <t>2782</t>
  </si>
  <si>
    <t>Оборот субъектов малого и среднего предпринимательства (включая микропредприятия)</t>
  </si>
  <si>
    <t>млн. руб. в сопоставимых ценах</t>
  </si>
  <si>
    <t/>
  </si>
  <si>
    <t>млн.руб. в ценах соответствующих лет</t>
  </si>
  <si>
    <t>% к предыдущему году в сопоставимых ценах</t>
  </si>
  <si>
    <t>ПРОВЕРКА</t>
  </si>
  <si>
    <t>Оборот субъектов малого и среднего предпринимательства (включая микропредприятия) в том числе по видам экономической деятельности:</t>
  </si>
  <si>
    <t>Сельское хозяйство</t>
  </si>
  <si>
    <t>индикатор</t>
  </si>
  <si>
    <t>Обеспечение электрической энергией</t>
  </si>
  <si>
    <t>водоснабжение; водоотведение, организация сбора и утилизация отходов, деятельность по ликвидации</t>
  </si>
  <si>
    <t>Водоснабжение, воотведение</t>
  </si>
  <si>
    <t>Розничная торговля</t>
  </si>
  <si>
    <t>ИПЦ (среднегодовой)</t>
  </si>
  <si>
    <t>Приложение № 7
к решению Совета городского округа
город Октябрьский Республики Башкортостан
от  "___" ноября 2019 года № ___</t>
  </si>
  <si>
    <t>Председатель Совета городского округа</t>
  </si>
  <si>
    <t>А.А.Имангулов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</si>
  <si>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</si>
  <si>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</si>
  <si>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</si>
  <si>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</si>
  <si>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предоставление прочих видов услуг</t>
  </si>
  <si>
    <t xml:space="preserve">сельское, лесное хозяйство, охота, рыболовство и рыбоводство
</t>
  </si>
  <si>
    <t>Основные показатели деятельности малого и среднего предпринимательства по видам деятельности
городского округа город Октябрьский Республики Башкортостан
на 2020 год и на плановый период до 2024 года
(отчет за 2018 год, оценка 2019 года, прогноз на период до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</si>
</sst>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8" x14ac:knownFonts="1">
    <font>
      <sz val="10"/>
      <name val="Arial"/>
    </font>
    <font>
      <sz val="8"/>
      <name val="Arial"/>
      <family val="2"/>
      <charset val="204"/>
    </font>
    <font>
      <u/>
      <sz val="9"/>
      <color rgb="FF000080"/>
      <name val="Tahoma"/>
      <family val="2"/>
      <charset val="204"/>
    </font>
    <font>
      <u/>
      <sz val="9"/>
      <color rgb="FFC0C0C0"/>
      <name val="Tahoma"/>
      <family val="2"/>
      <charset val="204"/>
    </font>
    <font>
      <strike/>
      <u/>
      <sz val="9"/>
      <color rgb="FFC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theme="1"/>
      <name val="Tahoma"/>
      <family val="2"/>
      <charset val="204"/>
    </font>
    <font>
      <sz val="14"/>
      <color rgb="FF000080"/>
      <name val="Tahoma"/>
      <family val="2"/>
      <charset val="204"/>
    </font>
    <font>
      <strike/>
      <sz val="14"/>
      <color rgb="FF000080"/>
      <name val="Arial"/>
      <family val="2"/>
      <charset val="204"/>
    </font>
    <font>
      <sz val="14"/>
      <color rgb="FF000080"/>
      <name val="Arial"/>
      <family val="2"/>
      <charset val="204"/>
    </font>
    <font>
      <sz val="14"/>
      <color rgb="FFFF0000"/>
      <name val="Tahoma"/>
      <family val="2"/>
      <charset val="204"/>
    </font>
    <font>
      <sz val="10"/>
      <color rgb="FF000080"/>
      <name val="Tahoma"/>
      <family val="2"/>
      <charset val="204"/>
    </font>
    <font>
      <b/>
      <strike/>
      <sz val="10"/>
      <color rgb="FFC00000"/>
      <name val="Arial"/>
      <family val="2"/>
      <charset val="204"/>
    </font>
    <font>
      <b/>
      <sz val="10"/>
      <color rgb="FF000080"/>
      <name val="Arial"/>
      <family val="2"/>
      <charset val="204"/>
    </font>
    <font>
      <b/>
      <sz val="10"/>
      <color rgb="FF000080"/>
      <name val="Tahoma"/>
      <family val="2"/>
      <charset val="204"/>
    </font>
    <font>
      <strike/>
      <sz val="8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330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00FF"/>
      <name val="Arial"/>
      <family val="2"/>
      <charset val="204"/>
    </font>
    <font>
      <strike/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000FF"/>
      <name val="Times New Roman"/>
      <family val="1"/>
      <charset val="204"/>
    </font>
    <font>
      <strike/>
      <sz val="9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trike/>
      <sz val="8"/>
      <color rgb="FFC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sz val="12"/>
      <color theme="1"/>
      <name val="Times New Roman"/>
      <family val="1"/>
      <charset val="204"/>
    </font>
    <font>
      <strike/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trike/>
      <sz val="12"/>
      <color rgb="FF002060"/>
      <name val="Times New Roman"/>
      <family val="1"/>
      <charset val="204"/>
    </font>
    <font>
      <i/>
      <sz val="12"/>
      <color rgb="FFFF3300"/>
      <name val="Times New Roman"/>
      <family val="1"/>
      <charset val="204"/>
    </font>
    <font>
      <i/>
      <strike/>
      <sz val="12"/>
      <color rgb="FFFF33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trike/>
      <sz val="12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2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 wrapText="1"/>
      <protection hidden="1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 applyProtection="1">
      <alignment vertical="top" wrapText="1"/>
      <protection locked="0"/>
    </xf>
    <xf numFmtId="1" fontId="13" fillId="0" borderId="0" xfId="0" applyNumberFormat="1" applyFont="1" applyFill="1" applyAlignment="1" applyProtection="1">
      <alignment vertical="top" wrapText="1"/>
      <protection locked="0"/>
    </xf>
    <xf numFmtId="1" fontId="14" fillId="0" borderId="0" xfId="0" applyNumberFormat="1" applyFont="1" applyFill="1" applyAlignment="1" applyProtection="1">
      <alignment vertical="top" wrapText="1"/>
      <protection locked="0"/>
    </xf>
    <xf numFmtId="0" fontId="17" fillId="0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2" fontId="20" fillId="3" borderId="0" xfId="0" applyNumberFormat="1" applyFont="1" applyFill="1" applyProtection="1">
      <protection locked="0"/>
    </xf>
    <xf numFmtId="0" fontId="17" fillId="3" borderId="0" xfId="0" applyFont="1" applyFill="1" applyProtection="1">
      <protection locked="0"/>
    </xf>
    <xf numFmtId="0" fontId="20" fillId="4" borderId="0" xfId="0" applyFont="1" applyFill="1" applyProtection="1">
      <protection locked="0"/>
    </xf>
    <xf numFmtId="2" fontId="20" fillId="4" borderId="0" xfId="0" applyNumberFormat="1" applyFont="1" applyFill="1" applyProtection="1">
      <protection locked="0"/>
    </xf>
    <xf numFmtId="0" fontId="20" fillId="5" borderId="0" xfId="0" applyFont="1" applyFill="1" applyProtection="1">
      <protection locked="0"/>
    </xf>
    <xf numFmtId="164" fontId="21" fillId="6" borderId="1" xfId="0" applyNumberFormat="1" applyFont="1" applyFill="1" applyBorder="1" applyAlignment="1" applyProtection="1">
      <alignment vertical="top"/>
      <protection locked="0"/>
    </xf>
    <xf numFmtId="164" fontId="21" fillId="6" borderId="0" xfId="0" applyNumberFormat="1" applyFont="1" applyFill="1" applyProtection="1">
      <protection locked="0"/>
    </xf>
    <xf numFmtId="164" fontId="17" fillId="6" borderId="0" xfId="0" applyNumberFormat="1" applyFont="1" applyFill="1" applyProtection="1">
      <protection locked="0"/>
    </xf>
    <xf numFmtId="4" fontId="17" fillId="0" borderId="0" xfId="0" applyNumberFormat="1" applyFont="1" applyFill="1" applyProtection="1">
      <protection locked="0"/>
    </xf>
    <xf numFmtId="165" fontId="1" fillId="0" borderId="0" xfId="0" applyNumberFormat="1" applyFont="1" applyAlignment="1" applyProtection="1">
      <alignment vertical="top"/>
      <protection locked="0"/>
    </xf>
    <xf numFmtId="165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Alignment="1" applyProtection="1">
      <alignment vertical="top"/>
      <protection locked="0"/>
    </xf>
    <xf numFmtId="0" fontId="22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3" fillId="0" borderId="0" xfId="0" applyFont="1" applyProtection="1">
      <protection locked="0"/>
    </xf>
    <xf numFmtId="165" fontId="28" fillId="0" borderId="0" xfId="0" applyNumberFormat="1" applyFont="1" applyFill="1" applyBorder="1" applyAlignment="1" applyProtection="1">
      <alignment vertical="top"/>
      <protection locked="0"/>
    </xf>
    <xf numFmtId="165" fontId="29" fillId="0" borderId="0" xfId="0" applyNumberFormat="1" applyFont="1" applyFill="1" applyBorder="1" applyAlignment="1" applyProtection="1">
      <alignment vertical="top"/>
      <protection locked="0"/>
    </xf>
    <xf numFmtId="165" fontId="30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4" fontId="28" fillId="0" borderId="0" xfId="0" applyNumberFormat="1" applyFont="1" applyFill="1" applyBorder="1" applyAlignment="1" applyProtection="1">
      <alignment vertical="top"/>
      <protection locked="0"/>
    </xf>
    <xf numFmtId="0" fontId="32" fillId="0" borderId="0" xfId="0" applyFont="1" applyAlignment="1" applyProtection="1">
      <alignment vertical="top"/>
      <protection locked="0"/>
    </xf>
    <xf numFmtId="0" fontId="32" fillId="0" borderId="0" xfId="0" applyFont="1" applyProtection="1"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 applyProtection="1">
      <alignment vertical="top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2" fontId="20" fillId="3" borderId="0" xfId="0" applyNumberFormat="1" applyFont="1" applyFill="1" applyBorder="1" applyAlignment="1" applyProtection="1">
      <alignment vertical="top"/>
      <protection locked="0"/>
    </xf>
    <xf numFmtId="0" fontId="17" fillId="3" borderId="0" xfId="0" applyFont="1" applyFill="1" applyBorder="1" applyAlignment="1" applyProtection="1">
      <alignment vertical="top"/>
      <protection locked="0"/>
    </xf>
    <xf numFmtId="0" fontId="20" fillId="4" borderId="0" xfId="0" applyFont="1" applyFill="1" applyBorder="1" applyAlignment="1" applyProtection="1">
      <alignment vertical="top"/>
      <protection locked="0"/>
    </xf>
    <xf numFmtId="2" fontId="20" fillId="4" borderId="0" xfId="0" applyNumberFormat="1" applyFont="1" applyFill="1" applyBorder="1" applyAlignment="1" applyProtection="1">
      <alignment vertical="top"/>
      <protection locked="0"/>
    </xf>
    <xf numFmtId="0" fontId="20" fillId="5" borderId="0" xfId="0" applyFont="1" applyFill="1" applyBorder="1" applyAlignment="1" applyProtection="1">
      <alignment vertical="top"/>
      <protection locked="0"/>
    </xf>
    <xf numFmtId="164" fontId="21" fillId="6" borderId="0" xfId="0" applyNumberFormat="1" applyFont="1" applyFill="1" applyBorder="1" applyAlignment="1" applyProtection="1">
      <alignment vertical="top"/>
      <protection locked="0"/>
    </xf>
    <xf numFmtId="164" fontId="17" fillId="6" borderId="0" xfId="0" applyNumberFormat="1" applyFont="1" applyFill="1" applyBorder="1" applyAlignment="1" applyProtection="1">
      <alignment vertical="top"/>
      <protection locked="0"/>
    </xf>
    <xf numFmtId="4" fontId="17" fillId="0" borderId="0" xfId="0" applyNumberFormat="1" applyFont="1" applyFill="1" applyBorder="1" applyAlignment="1" applyProtection="1">
      <alignment vertical="top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164" fontId="26" fillId="0" borderId="2" xfId="0" applyNumberFormat="1" applyFont="1" applyFill="1" applyBorder="1" applyAlignment="1" applyProtection="1">
      <alignment horizontal="left" vertical="center" wrapText="1" indent="2"/>
      <protection hidden="1"/>
    </xf>
    <xf numFmtId="164" fontId="26" fillId="0" borderId="2" xfId="0" applyNumberFormat="1" applyFont="1" applyFill="1" applyBorder="1" applyAlignment="1">
      <alignment horizontal="center" vertical="center" wrapText="1"/>
    </xf>
    <xf numFmtId="164" fontId="27" fillId="0" borderId="2" xfId="1" applyNumberFormat="1" applyFont="1" applyFill="1" applyBorder="1" applyAlignment="1" applyProtection="1">
      <alignment horizontal="center" vertical="center"/>
      <protection locked="0"/>
    </xf>
    <xf numFmtId="164" fontId="27" fillId="0" borderId="2" xfId="0" applyNumberFormat="1" applyFont="1" applyFill="1" applyBorder="1" applyAlignment="1" applyProtection="1">
      <alignment horizontal="center" vertical="center"/>
      <protection locked="0"/>
    </xf>
    <xf numFmtId="164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34" fillId="0" borderId="3" xfId="0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 applyProtection="1">
      <alignment horizontal="left" vertical="center" wrapText="1"/>
      <protection hidden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4" fillId="0" borderId="3" xfId="0" applyNumberFormat="1" applyFont="1" applyFill="1" applyBorder="1" applyAlignment="1">
      <alignment horizontal="center" vertical="center" wrapText="1"/>
    </xf>
    <xf numFmtId="3" fontId="34" fillId="0" borderId="3" xfId="0" applyNumberFormat="1" applyFont="1" applyFill="1" applyBorder="1" applyAlignment="1" applyProtection="1">
      <alignment horizontal="center" vertical="center"/>
      <protection locked="0"/>
    </xf>
    <xf numFmtId="3" fontId="35" fillId="0" borderId="3" xfId="0" applyNumberFormat="1" applyFont="1" applyFill="1" applyBorder="1" applyAlignment="1" applyProtection="1">
      <alignment horizontal="center" vertical="center"/>
      <protection locked="0"/>
    </xf>
    <xf numFmtId="49" fontId="35" fillId="0" borderId="3" xfId="0" applyNumberFormat="1" applyFont="1" applyFill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1" fontId="36" fillId="0" borderId="3" xfId="0" applyNumberFormat="1" applyFont="1" applyFill="1" applyBorder="1" applyAlignment="1" applyProtection="1">
      <alignment horizontal="center" vertical="center"/>
      <protection locked="0"/>
    </xf>
    <xf numFmtId="1" fontId="35" fillId="0" borderId="3" xfId="0" applyNumberFormat="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left" vertical="center" wrapText="1" indent="2"/>
      <protection hidden="1"/>
    </xf>
    <xf numFmtId="3" fontId="36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left" vertical="center" wrapText="1" indent="2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0" fontId="37" fillId="0" borderId="3" xfId="0" applyFont="1" applyFill="1" applyBorder="1" applyAlignment="1" applyProtection="1">
      <alignment horizontal="left" vertical="center" wrapText="1"/>
      <protection hidden="1"/>
    </xf>
    <xf numFmtId="2" fontId="38" fillId="0" borderId="3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>
      <alignment horizontal="center" vertical="center" wrapText="1"/>
    </xf>
    <xf numFmtId="2" fontId="39" fillId="0" borderId="3" xfId="0" applyNumberFormat="1" applyFont="1" applyFill="1" applyBorder="1" applyAlignment="1" applyProtection="1">
      <alignment horizontal="center" vertical="center"/>
      <protection locked="0"/>
    </xf>
    <xf numFmtId="2" fontId="38" fillId="0" borderId="3" xfId="0" applyNumberFormat="1" applyFont="1" applyFill="1" applyBorder="1" applyAlignment="1" applyProtection="1">
      <alignment horizontal="center" vertical="center"/>
      <protection locked="0"/>
    </xf>
    <xf numFmtId="1" fontId="34" fillId="0" borderId="3" xfId="0" applyNumberFormat="1" applyFont="1" applyFill="1" applyBorder="1" applyAlignment="1" applyProtection="1">
      <alignment horizontal="center" vertical="center"/>
      <protection locked="0"/>
    </xf>
    <xf numFmtId="1" fontId="40" fillId="0" borderId="3" xfId="0" applyNumberFormat="1" applyFont="1" applyFill="1" applyBorder="1" applyAlignment="1">
      <alignment horizontal="right" vertical="top" wrapText="1"/>
    </xf>
    <xf numFmtId="1" fontId="41" fillId="0" borderId="3" xfId="0" applyNumberFormat="1" applyFont="1" applyFill="1" applyBorder="1" applyAlignment="1">
      <alignment horizontal="center" vertical="top"/>
    </xf>
    <xf numFmtId="1" fontId="40" fillId="0" borderId="3" xfId="0" applyNumberFormat="1" applyFont="1" applyFill="1" applyBorder="1" applyAlignment="1">
      <alignment horizontal="center" vertical="top"/>
    </xf>
    <xf numFmtId="164" fontId="34" fillId="0" borderId="3" xfId="0" applyNumberFormat="1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 applyProtection="1">
      <alignment horizontal="left" vertical="center" wrapText="1"/>
      <protection hidden="1"/>
    </xf>
    <xf numFmtId="49" fontId="39" fillId="0" borderId="3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Fill="1" applyBorder="1" applyAlignment="1" applyProtection="1">
      <alignment horizontal="center" vertical="center"/>
      <protection locked="0"/>
    </xf>
    <xf numFmtId="3" fontId="38" fillId="0" borderId="3" xfId="0" applyNumberFormat="1" applyFont="1" applyFill="1" applyBorder="1" applyAlignment="1" applyProtection="1">
      <alignment horizontal="center" vertical="center"/>
      <protection locked="0"/>
    </xf>
    <xf numFmtId="4" fontId="36" fillId="0" borderId="3" xfId="0" applyNumberFormat="1" applyFont="1" applyFill="1" applyBorder="1" applyAlignment="1" applyProtection="1">
      <alignment horizontal="center" vertical="center"/>
      <protection locked="0"/>
    </xf>
    <xf numFmtId="4" fontId="35" fillId="0" borderId="3" xfId="0" applyNumberFormat="1" applyFont="1" applyFill="1" applyBorder="1" applyAlignment="1" applyProtection="1">
      <alignment horizontal="center" vertical="center"/>
      <protection locked="0"/>
    </xf>
    <xf numFmtId="4" fontId="36" fillId="0" borderId="3" xfId="0" applyNumberFormat="1" applyFont="1" applyFill="1" applyBorder="1" applyAlignment="1">
      <alignment horizontal="center" vertical="center" wrapText="1"/>
    </xf>
    <xf numFmtId="164" fontId="36" fillId="0" borderId="3" xfId="1" applyNumberFormat="1" applyFont="1" applyFill="1" applyBorder="1" applyAlignment="1" applyProtection="1">
      <alignment horizontal="center" vertical="center"/>
      <protection locked="0"/>
    </xf>
    <xf numFmtId="2" fontId="35" fillId="0" borderId="3" xfId="0" applyNumberFormat="1" applyFont="1" applyFill="1" applyBorder="1" applyAlignment="1" applyProtection="1">
      <alignment horizontal="center" vertical="center"/>
      <protection locked="0"/>
    </xf>
    <xf numFmtId="49" fontId="38" fillId="0" borderId="3" xfId="0" applyNumberFormat="1" applyFont="1" applyFill="1" applyBorder="1" applyAlignment="1">
      <alignment horizontal="center" vertical="center" wrapText="1"/>
    </xf>
    <xf numFmtId="164" fontId="39" fillId="0" borderId="3" xfId="1" applyNumberFormat="1" applyFont="1" applyFill="1" applyBorder="1" applyAlignment="1" applyProtection="1">
      <alignment horizontal="center" vertical="center"/>
      <protection locked="0"/>
    </xf>
    <xf numFmtId="4" fontId="39" fillId="0" borderId="3" xfId="0" applyNumberFormat="1" applyFont="1" applyFill="1" applyBorder="1" applyAlignment="1" applyProtection="1">
      <alignment horizontal="center" vertical="center"/>
      <protection locked="0"/>
    </xf>
    <xf numFmtId="4" fontId="42" fillId="0" borderId="3" xfId="0" applyNumberFormat="1" applyFont="1" applyFill="1" applyBorder="1" applyAlignment="1" applyProtection="1">
      <alignment horizontal="center" vertical="center"/>
      <protection locked="0"/>
    </xf>
    <xf numFmtId="4" fontId="35" fillId="0" borderId="3" xfId="0" applyNumberFormat="1" applyFont="1" applyFill="1" applyBorder="1" applyAlignment="1">
      <alignment horizontal="center" vertical="center"/>
    </xf>
    <xf numFmtId="4" fontId="34" fillId="0" borderId="3" xfId="0" applyNumberFormat="1" applyFont="1" applyFill="1" applyBorder="1" applyAlignment="1">
      <alignment horizontal="center" vertical="center"/>
    </xf>
    <xf numFmtId="164" fontId="34" fillId="0" borderId="3" xfId="1" applyNumberFormat="1" applyFont="1" applyFill="1" applyBorder="1" applyAlignment="1" applyProtection="1">
      <alignment horizontal="center" vertical="center"/>
      <protection locked="0"/>
    </xf>
    <xf numFmtId="4" fontId="34" fillId="0" borderId="3" xfId="0" applyNumberFormat="1" applyFont="1" applyFill="1" applyBorder="1" applyAlignment="1" applyProtection="1">
      <alignment horizontal="center" vertical="center"/>
      <protection locked="0"/>
    </xf>
    <xf numFmtId="164" fontId="43" fillId="0" borderId="3" xfId="0" applyNumberFormat="1" applyFont="1" applyFill="1" applyBorder="1" applyAlignment="1" applyProtection="1">
      <alignment horizontal="left" vertical="center" wrapText="1" indent="2"/>
      <protection hidden="1"/>
    </xf>
    <xf numFmtId="164" fontId="43" fillId="0" borderId="3" xfId="0" applyNumberFormat="1" applyFont="1" applyFill="1" applyBorder="1" applyAlignment="1">
      <alignment horizontal="center" vertical="center" wrapText="1"/>
    </xf>
    <xf numFmtId="164" fontId="44" fillId="0" borderId="3" xfId="1" applyNumberFormat="1" applyFont="1" applyFill="1" applyBorder="1" applyAlignment="1" applyProtection="1">
      <alignment horizontal="center" vertical="center"/>
      <protection locked="0"/>
    </xf>
    <xf numFmtId="164" fontId="44" fillId="0" borderId="3" xfId="0" applyNumberFormat="1" applyFont="1" applyFill="1" applyBorder="1" applyAlignment="1" applyProtection="1">
      <alignment horizontal="center" vertical="center"/>
      <protection locked="0"/>
    </xf>
    <xf numFmtId="164" fontId="35" fillId="0" borderId="3" xfId="0" applyNumberFormat="1" applyFont="1" applyFill="1" applyBorder="1" applyAlignment="1" applyProtection="1">
      <alignment horizontal="center" vertical="center"/>
      <protection locked="0"/>
    </xf>
    <xf numFmtId="164" fontId="34" fillId="0" borderId="3" xfId="0" applyNumberFormat="1" applyFont="1" applyFill="1" applyBorder="1" applyAlignment="1" applyProtection="1">
      <alignment horizontal="center" vertical="center"/>
      <protection locked="0"/>
    </xf>
    <xf numFmtId="164" fontId="42" fillId="0" borderId="3" xfId="0" applyNumberFormat="1" applyFont="1" applyFill="1" applyBorder="1" applyAlignment="1" applyProtection="1">
      <alignment horizontal="center" vertical="center"/>
      <protection locked="0"/>
    </xf>
    <xf numFmtId="164" fontId="33" fillId="0" borderId="3" xfId="0" applyNumberFormat="1" applyFont="1" applyFill="1" applyBorder="1" applyAlignment="1" applyProtection="1">
      <alignment horizontal="left" vertical="center" wrapText="1" indent="2"/>
      <protection hidden="1"/>
    </xf>
    <xf numFmtId="4" fontId="33" fillId="0" borderId="3" xfId="0" applyNumberFormat="1" applyFont="1" applyFill="1" applyBorder="1" applyAlignment="1" applyProtection="1">
      <alignment horizontal="left" vertical="center" wrapText="1" indent="2"/>
      <protection hidden="1"/>
    </xf>
    <xf numFmtId="4" fontId="33" fillId="0" borderId="3" xfId="0" applyNumberFormat="1" applyFont="1" applyFill="1" applyBorder="1" applyAlignment="1">
      <alignment horizontal="center" vertical="center" wrapText="1"/>
    </xf>
    <xf numFmtId="4" fontId="34" fillId="0" borderId="3" xfId="1" applyNumberFormat="1" applyFont="1" applyFill="1" applyBorder="1" applyAlignment="1" applyProtection="1">
      <alignment horizontal="center" vertical="center"/>
      <protection locked="0"/>
    </xf>
    <xf numFmtId="0" fontId="33" fillId="0" borderId="3" xfId="0" applyFont="1" applyFill="1" applyBorder="1" applyAlignment="1" applyProtection="1">
      <alignment horizontal="left" wrapText="1"/>
      <protection hidden="1"/>
    </xf>
    <xf numFmtId="0" fontId="31" fillId="0" borderId="0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vertical="top"/>
      <protection locked="0"/>
    </xf>
    <xf numFmtId="0" fontId="31" fillId="0" borderId="0" xfId="0" applyFont="1" applyFill="1" applyAlignment="1" applyProtection="1">
      <alignment vertical="top" wrapText="1"/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0" fontId="33" fillId="0" borderId="3" xfId="0" applyFont="1" applyFill="1" applyBorder="1" applyAlignment="1" applyProtection="1">
      <alignment horizontal="center" vertical="center" wrapText="1"/>
      <protection hidden="1"/>
    </xf>
    <xf numFmtId="0" fontId="33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center" vertical="top"/>
      <protection locked="0"/>
    </xf>
    <xf numFmtId="0" fontId="34" fillId="0" borderId="3" xfId="0" applyFont="1" applyFill="1" applyBorder="1" applyAlignment="1" applyProtection="1">
      <alignment horizontal="center" vertical="center" wrapText="1"/>
      <protection hidden="1"/>
    </xf>
    <xf numFmtId="0" fontId="34" fillId="0" borderId="3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top" wrapText="1"/>
      <protection hidden="1"/>
    </xf>
    <xf numFmtId="49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38" fillId="0" borderId="3" xfId="0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CC"/>
    <pageSetUpPr fitToPage="1"/>
  </sheetPr>
  <dimension ref="A1:Y153"/>
  <sheetViews>
    <sheetView showGridLines="0" tabSelected="1" view="pageBreakPreview" zoomScaleNormal="100" zoomScaleSheetLayoutView="100" workbookViewId="0">
      <pane xSplit="2" ySplit="8" topLeftCell="C87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ColWidth="10.140625" defaultRowHeight="14.45" customHeight="1" x14ac:dyDescent="0.2"/>
  <cols>
    <col min="1" max="1" width="1.28515625" style="35" customWidth="1"/>
    <col min="2" max="2" width="32.85546875" style="35" customWidth="1"/>
    <col min="3" max="3" width="18.85546875" style="35" customWidth="1"/>
    <col min="4" max="4" width="9.85546875" style="40" hidden="1" customWidth="1"/>
    <col min="5" max="5" width="8.85546875" style="40" hidden="1" customWidth="1"/>
    <col min="6" max="6" width="10.7109375" style="41" customWidth="1"/>
    <col min="7" max="8" width="10.7109375" style="35" customWidth="1"/>
    <col min="9" max="9" width="10.7109375" style="6" customWidth="1"/>
    <col min="10" max="10" width="10.7109375" style="39" customWidth="1"/>
    <col min="11" max="12" width="10.7109375" style="6" customWidth="1"/>
    <col min="13" max="13" width="10.7109375" style="39" customWidth="1"/>
    <col min="14" max="15" width="10.7109375" style="6" customWidth="1"/>
    <col min="16" max="16" width="10.7109375" style="39" customWidth="1"/>
    <col min="17" max="18" width="10.7109375" style="6" customWidth="1"/>
    <col min="19" max="19" width="10.7109375" style="39" customWidth="1"/>
    <col min="20" max="21" width="10.7109375" style="6" customWidth="1"/>
    <col min="22" max="22" width="10.7109375" style="42" customWidth="1"/>
    <col min="23" max="23" width="10.7109375" style="35" customWidth="1"/>
    <col min="24" max="16384" width="10.140625" style="35"/>
  </cols>
  <sheetData>
    <row r="1" spans="1:23" s="6" customFormat="1" ht="16.5" customHeight="1" x14ac:dyDescent="0.2">
      <c r="A1" s="1"/>
      <c r="B1" s="2"/>
      <c r="C1" s="3"/>
      <c r="D1" s="4"/>
      <c r="E1" s="137"/>
      <c r="F1" s="137"/>
      <c r="G1" s="3"/>
      <c r="H1" s="1"/>
      <c r="I1" s="1"/>
      <c r="J1" s="5"/>
      <c r="K1" s="1"/>
      <c r="L1" s="1"/>
      <c r="O1" s="1"/>
      <c r="P1" s="7"/>
      <c r="Q1" s="7"/>
      <c r="R1" s="1"/>
      <c r="S1" s="7"/>
      <c r="T1" s="7"/>
      <c r="U1" s="1"/>
      <c r="V1" s="7"/>
      <c r="W1" s="7"/>
    </row>
    <row r="2" spans="1:23" s="6" customFormat="1" ht="103.5" customHeight="1" x14ac:dyDescent="0.2">
      <c r="A2" s="1"/>
      <c r="B2" s="138"/>
      <c r="C2" s="138"/>
      <c r="D2" s="8"/>
      <c r="E2" s="8"/>
      <c r="F2" s="9"/>
      <c r="G2" s="10"/>
      <c r="H2" s="10"/>
      <c r="I2" s="10"/>
      <c r="J2" s="11"/>
      <c r="K2" s="1"/>
      <c r="L2" s="1"/>
      <c r="M2" s="139"/>
      <c r="N2" s="139"/>
      <c r="O2" s="139"/>
      <c r="P2" s="139"/>
      <c r="Q2" s="139"/>
      <c r="R2" s="10"/>
      <c r="S2" s="128" t="s">
        <v>66</v>
      </c>
      <c r="T2" s="128"/>
      <c r="U2" s="128"/>
      <c r="V2" s="128"/>
      <c r="W2" s="128"/>
    </row>
    <row r="3" spans="1:23" s="6" customFormat="1" ht="18" customHeight="1" x14ac:dyDescent="0.2">
      <c r="A3" s="1"/>
      <c r="B3" s="140"/>
      <c r="C3" s="140"/>
      <c r="D3" s="12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s="6" customFormat="1" ht="95.25" customHeight="1" x14ac:dyDescent="0.2">
      <c r="A4" s="1"/>
      <c r="B4" s="136" t="s">
        <v>75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3" s="6" customFormat="1" ht="14.25" customHeight="1" x14ac:dyDescent="0.2">
      <c r="A5" s="1"/>
      <c r="B5" s="33"/>
      <c r="C5" s="33"/>
      <c r="D5" s="34"/>
      <c r="E5" s="34"/>
      <c r="F5" s="33"/>
      <c r="G5" s="64"/>
      <c r="H5" s="64"/>
      <c r="I5" s="64"/>
      <c r="J5" s="64"/>
      <c r="K5" s="64"/>
      <c r="L5" s="64"/>
      <c r="M5" s="64"/>
      <c r="N5" s="64"/>
      <c r="O5" s="33"/>
      <c r="P5" s="33"/>
      <c r="Q5" s="33"/>
      <c r="R5" s="33"/>
      <c r="S5" s="33"/>
      <c r="T5" s="33"/>
      <c r="U5" s="33"/>
      <c r="V5" s="33"/>
      <c r="W5" s="33"/>
    </row>
    <row r="6" spans="1:23" s="16" customFormat="1" ht="16.5" customHeight="1" x14ac:dyDescent="0.2">
      <c r="A6" s="51"/>
      <c r="B6" s="131" t="s">
        <v>0</v>
      </c>
      <c r="C6" s="131" t="s">
        <v>1</v>
      </c>
      <c r="D6" s="134" t="s">
        <v>2</v>
      </c>
      <c r="E6" s="134" t="s">
        <v>2</v>
      </c>
      <c r="F6" s="131" t="s">
        <v>2</v>
      </c>
      <c r="G6" s="131" t="s">
        <v>2</v>
      </c>
      <c r="H6" s="131" t="s">
        <v>3</v>
      </c>
      <c r="I6" s="131" t="s">
        <v>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</row>
    <row r="7" spans="1:23" s="16" customFormat="1" ht="16.5" customHeight="1" x14ac:dyDescent="0.2">
      <c r="A7" s="51"/>
      <c r="B7" s="132"/>
      <c r="C7" s="132"/>
      <c r="D7" s="135"/>
      <c r="E7" s="135"/>
      <c r="F7" s="132"/>
      <c r="G7" s="132"/>
      <c r="H7" s="132"/>
      <c r="I7" s="131">
        <v>2020</v>
      </c>
      <c r="J7" s="131"/>
      <c r="K7" s="131"/>
      <c r="L7" s="131">
        <v>2021</v>
      </c>
      <c r="M7" s="131"/>
      <c r="N7" s="131"/>
      <c r="O7" s="131">
        <v>2022</v>
      </c>
      <c r="P7" s="131"/>
      <c r="Q7" s="131"/>
      <c r="R7" s="131">
        <v>2023</v>
      </c>
      <c r="S7" s="131"/>
      <c r="T7" s="131"/>
      <c r="U7" s="131">
        <v>2024</v>
      </c>
      <c r="V7" s="131"/>
      <c r="W7" s="131"/>
    </row>
    <row r="8" spans="1:23" s="16" customFormat="1" ht="61.5" customHeight="1" x14ac:dyDescent="0.2">
      <c r="A8" s="51"/>
      <c r="B8" s="131"/>
      <c r="C8" s="131"/>
      <c r="D8" s="70">
        <v>2015</v>
      </c>
      <c r="E8" s="70">
        <v>2016</v>
      </c>
      <c r="F8" s="71">
        <v>2017</v>
      </c>
      <c r="G8" s="71">
        <v>2018</v>
      </c>
      <c r="H8" s="71">
        <v>2019</v>
      </c>
      <c r="I8" s="71" t="s">
        <v>5</v>
      </c>
      <c r="J8" s="71" t="s">
        <v>6</v>
      </c>
      <c r="K8" s="71" t="s">
        <v>7</v>
      </c>
      <c r="L8" s="71" t="s">
        <v>5</v>
      </c>
      <c r="M8" s="71" t="s">
        <v>6</v>
      </c>
      <c r="N8" s="71" t="s">
        <v>7</v>
      </c>
      <c r="O8" s="71" t="s">
        <v>5</v>
      </c>
      <c r="P8" s="71" t="s">
        <v>6</v>
      </c>
      <c r="Q8" s="71" t="s">
        <v>7</v>
      </c>
      <c r="R8" s="71" t="s">
        <v>5</v>
      </c>
      <c r="S8" s="71" t="s">
        <v>6</v>
      </c>
      <c r="T8" s="71" t="s">
        <v>7</v>
      </c>
      <c r="U8" s="71" t="s">
        <v>5</v>
      </c>
      <c r="V8" s="71" t="s">
        <v>6</v>
      </c>
      <c r="W8" s="71" t="s">
        <v>7</v>
      </c>
    </row>
    <row r="9" spans="1:23" s="16" customFormat="1" ht="78.75" x14ac:dyDescent="0.2">
      <c r="A9" s="52"/>
      <c r="B9" s="72" t="s">
        <v>8</v>
      </c>
      <c r="C9" s="73" t="s">
        <v>9</v>
      </c>
      <c r="D9" s="74" t="s">
        <v>10</v>
      </c>
      <c r="E9" s="75">
        <v>3614</v>
      </c>
      <c r="F9" s="76">
        <v>3783</v>
      </c>
      <c r="G9" s="76">
        <v>3783</v>
      </c>
      <c r="H9" s="76">
        <v>3804</v>
      </c>
      <c r="I9" s="76">
        <v>3809</v>
      </c>
      <c r="J9" s="76">
        <v>3842</v>
      </c>
      <c r="K9" s="76">
        <v>3880</v>
      </c>
      <c r="L9" s="76">
        <v>3828</v>
      </c>
      <c r="M9" s="76">
        <v>3880</v>
      </c>
      <c r="N9" s="76">
        <v>3938</v>
      </c>
      <c r="O9" s="76">
        <v>3832</v>
      </c>
      <c r="P9" s="76">
        <v>3892</v>
      </c>
      <c r="Q9" s="76">
        <v>3958</v>
      </c>
      <c r="R9" s="76">
        <v>3836</v>
      </c>
      <c r="S9" s="76">
        <v>3903</v>
      </c>
      <c r="T9" s="76">
        <v>3977</v>
      </c>
      <c r="U9" s="76">
        <v>3839</v>
      </c>
      <c r="V9" s="76">
        <v>3915</v>
      </c>
      <c r="W9" s="76">
        <v>3997</v>
      </c>
    </row>
    <row r="10" spans="1:23" s="17" customFormat="1" ht="110.25" x14ac:dyDescent="0.2">
      <c r="A10" s="53"/>
      <c r="B10" s="72" t="s">
        <v>11</v>
      </c>
      <c r="C10" s="77"/>
      <c r="D10" s="78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18" customFormat="1" ht="48.75" customHeight="1" x14ac:dyDescent="0.2">
      <c r="A11" s="54"/>
      <c r="B11" s="81" t="s">
        <v>69</v>
      </c>
      <c r="C11" s="77" t="s">
        <v>9</v>
      </c>
      <c r="D11" s="78" t="s">
        <v>12</v>
      </c>
      <c r="E11" s="79">
        <v>7</v>
      </c>
      <c r="F11" s="80">
        <v>6</v>
      </c>
      <c r="G11" s="80">
        <v>6</v>
      </c>
      <c r="H11" s="80">
        <v>6</v>
      </c>
      <c r="I11" s="80">
        <v>6</v>
      </c>
      <c r="J11" s="80">
        <v>6</v>
      </c>
      <c r="K11" s="80">
        <v>6</v>
      </c>
      <c r="L11" s="80">
        <v>6</v>
      </c>
      <c r="M11" s="80">
        <v>6</v>
      </c>
      <c r="N11" s="80">
        <v>6</v>
      </c>
      <c r="O11" s="80">
        <v>6</v>
      </c>
      <c r="P11" s="80">
        <v>6</v>
      </c>
      <c r="Q11" s="80">
        <v>6</v>
      </c>
      <c r="R11" s="80">
        <v>6</v>
      </c>
      <c r="S11" s="80">
        <v>6</v>
      </c>
      <c r="T11" s="80">
        <v>6</v>
      </c>
      <c r="U11" s="80">
        <v>6</v>
      </c>
      <c r="V11" s="80">
        <v>6</v>
      </c>
      <c r="W11" s="80">
        <v>6</v>
      </c>
    </row>
    <row r="12" spans="1:23" s="18" customFormat="1" ht="31.5" x14ac:dyDescent="0.2">
      <c r="A12" s="54"/>
      <c r="B12" s="81" t="s">
        <v>70</v>
      </c>
      <c r="C12" s="77" t="s">
        <v>9</v>
      </c>
      <c r="D12" s="77" t="s">
        <v>14</v>
      </c>
      <c r="E12" s="80">
        <v>1</v>
      </c>
      <c r="F12" s="80">
        <v>1</v>
      </c>
      <c r="G12" s="80">
        <v>1</v>
      </c>
      <c r="H12" s="80">
        <v>1</v>
      </c>
      <c r="I12" s="80">
        <v>1</v>
      </c>
      <c r="J12" s="80">
        <v>1</v>
      </c>
      <c r="K12" s="80">
        <v>1</v>
      </c>
      <c r="L12" s="80">
        <v>1</v>
      </c>
      <c r="M12" s="80">
        <v>1</v>
      </c>
      <c r="N12" s="80">
        <v>1</v>
      </c>
      <c r="O12" s="80">
        <v>1</v>
      </c>
      <c r="P12" s="80">
        <v>1</v>
      </c>
      <c r="Q12" s="80">
        <v>1</v>
      </c>
      <c r="R12" s="80">
        <v>1</v>
      </c>
      <c r="S12" s="80">
        <v>1</v>
      </c>
      <c r="T12" s="80">
        <v>1</v>
      </c>
      <c r="U12" s="80">
        <v>1</v>
      </c>
      <c r="V12" s="80">
        <v>1</v>
      </c>
      <c r="W12" s="80">
        <v>1</v>
      </c>
    </row>
    <row r="13" spans="1:23" s="18" customFormat="1" ht="40.5" customHeight="1" x14ac:dyDescent="0.2">
      <c r="A13" s="54"/>
      <c r="B13" s="81" t="s">
        <v>71</v>
      </c>
      <c r="C13" s="77" t="s">
        <v>9</v>
      </c>
      <c r="D13" s="78" t="s">
        <v>16</v>
      </c>
      <c r="E13" s="79">
        <v>332</v>
      </c>
      <c r="F13" s="80">
        <v>372</v>
      </c>
      <c r="G13" s="80">
        <v>379</v>
      </c>
      <c r="H13" s="80">
        <v>381</v>
      </c>
      <c r="I13" s="80">
        <v>382</v>
      </c>
      <c r="J13" s="80">
        <v>385</v>
      </c>
      <c r="K13" s="80">
        <v>389</v>
      </c>
      <c r="L13" s="80">
        <v>384</v>
      </c>
      <c r="M13" s="80">
        <v>389</v>
      </c>
      <c r="N13" s="80">
        <v>395</v>
      </c>
      <c r="O13" s="80">
        <v>384</v>
      </c>
      <c r="P13" s="80">
        <v>390</v>
      </c>
      <c r="Q13" s="80">
        <v>397</v>
      </c>
      <c r="R13" s="80">
        <v>384</v>
      </c>
      <c r="S13" s="80">
        <v>391</v>
      </c>
      <c r="T13" s="80">
        <v>398</v>
      </c>
      <c r="U13" s="80">
        <v>385</v>
      </c>
      <c r="V13" s="80">
        <v>392</v>
      </c>
      <c r="W13" s="80">
        <v>400</v>
      </c>
    </row>
    <row r="14" spans="1:23" s="18" customFormat="1" ht="54.75" customHeight="1" x14ac:dyDescent="0.2">
      <c r="A14" s="54"/>
      <c r="B14" s="81" t="s">
        <v>42</v>
      </c>
      <c r="C14" s="77" t="s">
        <v>9</v>
      </c>
      <c r="D14" s="78" t="s">
        <v>17</v>
      </c>
      <c r="E14" s="79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</row>
    <row r="15" spans="1:23" s="18" customFormat="1" ht="81" customHeight="1" x14ac:dyDescent="0.2">
      <c r="A15" s="54"/>
      <c r="B15" s="81" t="s">
        <v>44</v>
      </c>
      <c r="C15" s="77" t="s">
        <v>9</v>
      </c>
      <c r="D15" s="78" t="s">
        <v>14</v>
      </c>
      <c r="E15" s="79">
        <v>2</v>
      </c>
      <c r="F15" s="80">
        <v>2</v>
      </c>
      <c r="G15" s="80">
        <v>2</v>
      </c>
      <c r="H15" s="80">
        <v>2</v>
      </c>
      <c r="I15" s="80">
        <v>2</v>
      </c>
      <c r="J15" s="80">
        <v>2</v>
      </c>
      <c r="K15" s="80">
        <v>2</v>
      </c>
      <c r="L15" s="80">
        <v>2</v>
      </c>
      <c r="M15" s="80">
        <v>2</v>
      </c>
      <c r="N15" s="80">
        <v>2</v>
      </c>
      <c r="O15" s="80">
        <v>2</v>
      </c>
      <c r="P15" s="80">
        <v>2</v>
      </c>
      <c r="Q15" s="80">
        <v>2</v>
      </c>
      <c r="R15" s="80">
        <v>2</v>
      </c>
      <c r="S15" s="80">
        <v>2</v>
      </c>
      <c r="T15" s="80">
        <v>2</v>
      </c>
      <c r="U15" s="80">
        <v>2</v>
      </c>
      <c r="V15" s="80">
        <v>2</v>
      </c>
      <c r="W15" s="80">
        <v>2</v>
      </c>
    </row>
    <row r="16" spans="1:23" s="18" customFormat="1" ht="24.75" customHeight="1" x14ac:dyDescent="0.2">
      <c r="A16" s="54"/>
      <c r="B16" s="81" t="s">
        <v>72</v>
      </c>
      <c r="C16" s="77" t="s">
        <v>9</v>
      </c>
      <c r="D16" s="78" t="s">
        <v>19</v>
      </c>
      <c r="E16" s="79">
        <v>264</v>
      </c>
      <c r="F16" s="80">
        <v>276</v>
      </c>
      <c r="G16" s="80">
        <v>286</v>
      </c>
      <c r="H16" s="80">
        <v>288</v>
      </c>
      <c r="I16" s="80">
        <v>288</v>
      </c>
      <c r="J16" s="80">
        <v>290</v>
      </c>
      <c r="K16" s="80">
        <v>293</v>
      </c>
      <c r="L16" s="80">
        <v>289</v>
      </c>
      <c r="M16" s="80">
        <v>293</v>
      </c>
      <c r="N16" s="80">
        <v>298</v>
      </c>
      <c r="O16" s="80">
        <v>290</v>
      </c>
      <c r="P16" s="80">
        <v>294</v>
      </c>
      <c r="Q16" s="80">
        <v>299</v>
      </c>
      <c r="R16" s="80">
        <v>290</v>
      </c>
      <c r="S16" s="80">
        <v>295</v>
      </c>
      <c r="T16" s="80">
        <v>301</v>
      </c>
      <c r="U16" s="80">
        <v>290</v>
      </c>
      <c r="V16" s="80">
        <v>296</v>
      </c>
      <c r="W16" s="80">
        <v>302</v>
      </c>
    </row>
    <row r="17" spans="1:24" s="18" customFormat="1" ht="45" customHeight="1" x14ac:dyDescent="0.2">
      <c r="A17" s="54"/>
      <c r="B17" s="81" t="s">
        <v>20</v>
      </c>
      <c r="C17" s="77" t="s">
        <v>9</v>
      </c>
      <c r="D17" s="78" t="s">
        <v>21</v>
      </c>
      <c r="E17" s="82">
        <v>1764</v>
      </c>
      <c r="F17" s="76">
        <v>1781</v>
      </c>
      <c r="G17" s="80">
        <v>1827</v>
      </c>
      <c r="H17" s="80">
        <v>1837</v>
      </c>
      <c r="I17" s="80">
        <v>1839</v>
      </c>
      <c r="J17" s="80">
        <v>1857</v>
      </c>
      <c r="K17" s="80">
        <v>1875</v>
      </c>
      <c r="L17" s="80">
        <v>1849</v>
      </c>
      <c r="M17" s="80">
        <v>1875</v>
      </c>
      <c r="N17" s="80">
        <v>1902</v>
      </c>
      <c r="O17" s="80">
        <v>1851</v>
      </c>
      <c r="P17" s="80">
        <v>1880</v>
      </c>
      <c r="Q17" s="80">
        <v>1911</v>
      </c>
      <c r="R17" s="80">
        <v>1853</v>
      </c>
      <c r="S17" s="80">
        <v>1886</v>
      </c>
      <c r="T17" s="80">
        <v>1921</v>
      </c>
      <c r="U17" s="80">
        <v>1854</v>
      </c>
      <c r="V17" s="80">
        <v>1891</v>
      </c>
      <c r="W17" s="80">
        <v>1931</v>
      </c>
    </row>
    <row r="18" spans="1:24" s="17" customFormat="1" ht="24" customHeight="1" x14ac:dyDescent="0.2">
      <c r="A18" s="53"/>
      <c r="B18" s="83" t="s">
        <v>22</v>
      </c>
      <c r="C18" s="73" t="s">
        <v>9</v>
      </c>
      <c r="D18" s="74" t="s">
        <v>23</v>
      </c>
      <c r="E18" s="75">
        <v>235</v>
      </c>
      <c r="F18" s="76">
        <v>240</v>
      </c>
      <c r="G18" s="80">
        <v>249</v>
      </c>
      <c r="H18" s="80">
        <v>250</v>
      </c>
      <c r="I18" s="80">
        <v>251</v>
      </c>
      <c r="J18" s="80">
        <v>253</v>
      </c>
      <c r="K18" s="80">
        <v>255</v>
      </c>
      <c r="L18" s="80">
        <v>252</v>
      </c>
      <c r="M18" s="80">
        <v>255</v>
      </c>
      <c r="N18" s="80">
        <v>259</v>
      </c>
      <c r="O18" s="80">
        <v>252</v>
      </c>
      <c r="P18" s="80">
        <v>256</v>
      </c>
      <c r="Q18" s="80">
        <v>261</v>
      </c>
      <c r="R18" s="80">
        <v>252</v>
      </c>
      <c r="S18" s="80">
        <v>257</v>
      </c>
      <c r="T18" s="80">
        <v>262</v>
      </c>
      <c r="U18" s="80">
        <v>253</v>
      </c>
      <c r="V18" s="80">
        <v>258</v>
      </c>
      <c r="W18" s="80">
        <v>263</v>
      </c>
    </row>
    <row r="19" spans="1:24" s="16" customFormat="1" ht="33" customHeight="1" x14ac:dyDescent="0.2">
      <c r="A19" s="52"/>
      <c r="B19" s="83" t="s">
        <v>24</v>
      </c>
      <c r="C19" s="73" t="s">
        <v>9</v>
      </c>
      <c r="D19" s="74" t="s">
        <v>25</v>
      </c>
      <c r="E19" s="75">
        <v>12</v>
      </c>
      <c r="F19" s="76">
        <v>12</v>
      </c>
      <c r="G19" s="80">
        <v>12</v>
      </c>
      <c r="H19" s="80">
        <v>12</v>
      </c>
      <c r="I19" s="80">
        <v>12</v>
      </c>
      <c r="J19" s="80">
        <v>12</v>
      </c>
      <c r="K19" s="80">
        <v>12</v>
      </c>
      <c r="L19" s="80">
        <v>12</v>
      </c>
      <c r="M19" s="80">
        <v>12</v>
      </c>
      <c r="N19" s="80">
        <v>12</v>
      </c>
      <c r="O19" s="80">
        <v>12</v>
      </c>
      <c r="P19" s="80">
        <v>12</v>
      </c>
      <c r="Q19" s="80">
        <v>13</v>
      </c>
      <c r="R19" s="80">
        <v>12</v>
      </c>
      <c r="S19" s="80">
        <v>12</v>
      </c>
      <c r="T19" s="80">
        <v>13</v>
      </c>
      <c r="U19" s="80">
        <v>12</v>
      </c>
      <c r="V19" s="80">
        <v>12</v>
      </c>
      <c r="W19" s="80">
        <v>13</v>
      </c>
    </row>
    <row r="20" spans="1:24" s="17" customFormat="1" ht="33" customHeight="1" x14ac:dyDescent="0.2">
      <c r="A20" s="53"/>
      <c r="B20" s="83" t="s">
        <v>26</v>
      </c>
      <c r="C20" s="73" t="s">
        <v>9</v>
      </c>
      <c r="D20" s="74" t="s">
        <v>27</v>
      </c>
      <c r="E20" s="75">
        <v>490</v>
      </c>
      <c r="F20" s="76">
        <v>512</v>
      </c>
      <c r="G20" s="80">
        <v>540</v>
      </c>
      <c r="H20" s="80">
        <v>543</v>
      </c>
      <c r="I20" s="80">
        <v>544</v>
      </c>
      <c r="J20" s="80">
        <v>548</v>
      </c>
      <c r="K20" s="80">
        <v>554</v>
      </c>
      <c r="L20" s="80">
        <v>546</v>
      </c>
      <c r="M20" s="80">
        <v>554</v>
      </c>
      <c r="N20" s="80">
        <v>562</v>
      </c>
      <c r="O20" s="80">
        <v>547</v>
      </c>
      <c r="P20" s="80">
        <v>556</v>
      </c>
      <c r="Q20" s="80">
        <v>565</v>
      </c>
      <c r="R20" s="80">
        <v>548</v>
      </c>
      <c r="S20" s="80">
        <v>557</v>
      </c>
      <c r="T20" s="80">
        <v>568</v>
      </c>
      <c r="U20" s="80">
        <v>548</v>
      </c>
      <c r="V20" s="80">
        <v>559</v>
      </c>
      <c r="W20" s="80">
        <v>571</v>
      </c>
    </row>
    <row r="21" spans="1:24" s="19" customFormat="1" ht="30.75" customHeight="1" x14ac:dyDescent="0.2">
      <c r="A21" s="55"/>
      <c r="B21" s="81" t="s">
        <v>73</v>
      </c>
      <c r="C21" s="77" t="s">
        <v>9</v>
      </c>
      <c r="D21" s="78" t="s">
        <v>29</v>
      </c>
      <c r="E21" s="82">
        <v>507</v>
      </c>
      <c r="F21" s="76">
        <v>581</v>
      </c>
      <c r="G21" s="76">
        <v>481</v>
      </c>
      <c r="H21" s="76">
        <v>484</v>
      </c>
      <c r="I21" s="76">
        <v>484</v>
      </c>
      <c r="J21" s="76">
        <v>488</v>
      </c>
      <c r="K21" s="76">
        <v>493</v>
      </c>
      <c r="L21" s="76">
        <v>487</v>
      </c>
      <c r="M21" s="76">
        <v>493</v>
      </c>
      <c r="N21" s="76">
        <v>501</v>
      </c>
      <c r="O21" s="76">
        <v>487</v>
      </c>
      <c r="P21" s="76">
        <v>495</v>
      </c>
      <c r="Q21" s="76">
        <v>503</v>
      </c>
      <c r="R21" s="76">
        <v>488</v>
      </c>
      <c r="S21" s="76">
        <v>496</v>
      </c>
      <c r="T21" s="76">
        <v>505</v>
      </c>
      <c r="U21" s="76">
        <v>488</v>
      </c>
      <c r="V21" s="76">
        <v>498</v>
      </c>
      <c r="W21" s="76">
        <v>508</v>
      </c>
    </row>
    <row r="22" spans="1:24" s="20" customFormat="1" ht="51.75" customHeight="1" x14ac:dyDescent="0.2">
      <c r="A22" s="55"/>
      <c r="B22" s="84" t="s">
        <v>30</v>
      </c>
      <c r="C22" s="77" t="s">
        <v>31</v>
      </c>
      <c r="D22" s="78" t="s">
        <v>32</v>
      </c>
      <c r="E22" s="82">
        <v>25460</v>
      </c>
      <c r="F22" s="76">
        <v>25601</v>
      </c>
      <c r="G22" s="76">
        <v>25665</v>
      </c>
      <c r="H22" s="76">
        <v>25700</v>
      </c>
      <c r="I22" s="76">
        <v>25710</v>
      </c>
      <c r="J22" s="76">
        <v>25760</v>
      </c>
      <c r="K22" s="76">
        <v>25800</v>
      </c>
      <c r="L22" s="76">
        <v>25820</v>
      </c>
      <c r="M22" s="76">
        <v>25860</v>
      </c>
      <c r="N22" s="76">
        <v>25900</v>
      </c>
      <c r="O22" s="76">
        <v>25846</v>
      </c>
      <c r="P22" s="76">
        <v>25938</v>
      </c>
      <c r="Q22" s="76">
        <v>26030</v>
      </c>
      <c r="R22" s="76">
        <v>25872</v>
      </c>
      <c r="S22" s="76">
        <v>26015</v>
      </c>
      <c r="T22" s="76">
        <v>26160</v>
      </c>
      <c r="U22" s="76">
        <v>25898</v>
      </c>
      <c r="V22" s="76">
        <v>26093</v>
      </c>
      <c r="W22" s="76">
        <v>26290</v>
      </c>
    </row>
    <row r="23" spans="1:24" s="21" customFormat="1" ht="15.75" hidden="1" customHeight="1" x14ac:dyDescent="0.2">
      <c r="A23" s="56"/>
      <c r="B23" s="85"/>
      <c r="C23" s="86" t="s">
        <v>33</v>
      </c>
      <c r="D23" s="87"/>
      <c r="E23" s="88"/>
      <c r="F23" s="89">
        <v>100.55380989787903</v>
      </c>
      <c r="G23" s="89">
        <v>100.24999023475645</v>
      </c>
      <c r="H23" s="89">
        <v>100.13637249172025</v>
      </c>
      <c r="I23" s="89">
        <v>100.03891050583658</v>
      </c>
      <c r="J23" s="89">
        <v>100.23346303501945</v>
      </c>
      <c r="K23" s="89">
        <v>100.38910505836576</v>
      </c>
      <c r="L23" s="89">
        <v>100.42784908595877</v>
      </c>
      <c r="M23" s="89">
        <v>100.38819875776397</v>
      </c>
      <c r="N23" s="89">
        <v>100.3875968992248</v>
      </c>
      <c r="O23" s="89">
        <v>100.10069713400465</v>
      </c>
      <c r="P23" s="89">
        <v>100.3016241299304</v>
      </c>
      <c r="Q23" s="89">
        <v>100.5019305019305</v>
      </c>
      <c r="R23" s="89">
        <v>100.10059583687998</v>
      </c>
      <c r="S23" s="89">
        <v>100.29686174724344</v>
      </c>
      <c r="T23" s="89">
        <v>100.49942374183634</v>
      </c>
      <c r="U23" s="89">
        <v>100.10049474335187</v>
      </c>
      <c r="V23" s="89">
        <v>100.29982702287141</v>
      </c>
      <c r="W23" s="89">
        <v>100.49694189602447</v>
      </c>
    </row>
    <row r="24" spans="1:24" s="22" customFormat="1" ht="15.75" hidden="1" customHeight="1" x14ac:dyDescent="0.2">
      <c r="A24" s="57"/>
      <c r="B24" s="72" t="s">
        <v>34</v>
      </c>
      <c r="C24" s="73"/>
      <c r="D24" s="74"/>
      <c r="E24" s="90">
        <f>E22-D22</f>
        <v>633</v>
      </c>
      <c r="F24" s="80">
        <v>141</v>
      </c>
      <c r="G24" s="80">
        <v>64</v>
      </c>
      <c r="H24" s="80">
        <v>35</v>
      </c>
      <c r="I24" s="80">
        <v>10</v>
      </c>
      <c r="J24" s="80">
        <v>60</v>
      </c>
      <c r="K24" s="80">
        <v>100</v>
      </c>
      <c r="L24" s="80">
        <v>110</v>
      </c>
      <c r="M24" s="80">
        <v>100</v>
      </c>
      <c r="N24" s="80">
        <v>100</v>
      </c>
      <c r="O24" s="80">
        <v>26</v>
      </c>
      <c r="P24" s="80">
        <v>78</v>
      </c>
      <c r="Q24" s="80">
        <v>130</v>
      </c>
      <c r="R24" s="80">
        <v>26</v>
      </c>
      <c r="S24" s="80">
        <v>77</v>
      </c>
      <c r="T24" s="80">
        <v>130</v>
      </c>
      <c r="U24" s="80">
        <v>26</v>
      </c>
      <c r="V24" s="80">
        <v>78</v>
      </c>
      <c r="W24" s="80">
        <v>130</v>
      </c>
    </row>
    <row r="25" spans="1:24" s="22" customFormat="1" ht="31.5" hidden="1" customHeight="1" x14ac:dyDescent="0.2">
      <c r="A25" s="57"/>
      <c r="B25" s="72"/>
      <c r="C25" s="91" t="s">
        <v>35</v>
      </c>
      <c r="D25" s="92">
        <f t="shared" ref="D25:E25" si="0">D30+D31+D32+D33+D34+D35+D36+D37+D38+D39+D40</f>
        <v>24827</v>
      </c>
      <c r="E25" s="92">
        <f t="shared" si="0"/>
        <v>25460</v>
      </c>
      <c r="F25" s="93">
        <v>25601</v>
      </c>
      <c r="G25" s="93">
        <v>25665</v>
      </c>
      <c r="H25" s="93">
        <v>25700</v>
      </c>
      <c r="I25" s="93">
        <v>25710</v>
      </c>
      <c r="J25" s="93">
        <v>25760</v>
      </c>
      <c r="K25" s="93">
        <v>25800</v>
      </c>
      <c r="L25" s="93">
        <v>25820</v>
      </c>
      <c r="M25" s="93">
        <v>25860</v>
      </c>
      <c r="N25" s="93">
        <v>25900</v>
      </c>
      <c r="O25" s="93">
        <v>25846</v>
      </c>
      <c r="P25" s="93">
        <v>25938</v>
      </c>
      <c r="Q25" s="93">
        <v>26030</v>
      </c>
      <c r="R25" s="93">
        <v>25872</v>
      </c>
      <c r="S25" s="93">
        <v>26015</v>
      </c>
      <c r="T25" s="93">
        <v>26160</v>
      </c>
      <c r="U25" s="93">
        <v>25898</v>
      </c>
      <c r="V25" s="93">
        <v>26093</v>
      </c>
      <c r="W25" s="93">
        <v>26290</v>
      </c>
    </row>
    <row r="26" spans="1:24" s="17" customFormat="1" ht="75.75" customHeight="1" x14ac:dyDescent="0.2">
      <c r="A26" s="53"/>
      <c r="B26" s="72" t="s">
        <v>36</v>
      </c>
      <c r="C26" s="73"/>
      <c r="D26" s="74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</row>
    <row r="27" spans="1:24" s="22" customFormat="1" ht="15.75" hidden="1" customHeight="1" x14ac:dyDescent="0.2">
      <c r="A27" s="57"/>
      <c r="B27" s="72" t="s">
        <v>37</v>
      </c>
      <c r="C27" s="73"/>
      <c r="D27" s="74"/>
      <c r="E27" s="94">
        <f>E22/D22*100</f>
        <v>102.54964353325009</v>
      </c>
      <c r="F27" s="95">
        <v>100.55380989787903</v>
      </c>
      <c r="G27" s="95"/>
      <c r="H27" s="95">
        <v>100.13637249172025</v>
      </c>
      <c r="I27" s="96">
        <v>100.03891050583658</v>
      </c>
      <c r="J27" s="96">
        <v>100.23346303501945</v>
      </c>
      <c r="K27" s="96">
        <v>100.38910505836576</v>
      </c>
      <c r="L27" s="96">
        <v>100.42784908595877</v>
      </c>
      <c r="M27" s="96">
        <v>100.38819875776397</v>
      </c>
      <c r="N27" s="96">
        <v>100.3875968992248</v>
      </c>
      <c r="O27" s="96">
        <v>100.10069713400465</v>
      </c>
      <c r="P27" s="96">
        <v>100.3016241299304</v>
      </c>
      <c r="Q27" s="96">
        <v>100.5019305019305</v>
      </c>
      <c r="R27" s="96">
        <v>100.10059583687998</v>
      </c>
      <c r="S27" s="96">
        <v>100.29686174724344</v>
      </c>
      <c r="T27" s="96">
        <v>100.49942374183634</v>
      </c>
      <c r="U27" s="96">
        <v>100.10049474335187</v>
      </c>
      <c r="V27" s="96">
        <v>100.29982702287141</v>
      </c>
      <c r="W27" s="96">
        <v>100.49694189602447</v>
      </c>
    </row>
    <row r="28" spans="1:24" s="23" customFormat="1" ht="15.75" hidden="1" customHeight="1" x14ac:dyDescent="0.2">
      <c r="A28" s="58"/>
      <c r="B28" s="141" t="s">
        <v>30</v>
      </c>
      <c r="C28" s="97" t="s">
        <v>38</v>
      </c>
      <c r="D28" s="98"/>
      <c r="E28" s="99">
        <v>25460</v>
      </c>
      <c r="F28" s="100">
        <v>25601</v>
      </c>
      <c r="G28" s="100">
        <v>25665</v>
      </c>
      <c r="H28" s="100">
        <v>25700</v>
      </c>
      <c r="I28" s="100">
        <v>25710</v>
      </c>
      <c r="J28" s="100">
        <v>25760</v>
      </c>
      <c r="K28" s="100">
        <v>25800</v>
      </c>
      <c r="L28" s="100">
        <v>25820</v>
      </c>
      <c r="M28" s="100">
        <v>25860</v>
      </c>
      <c r="N28" s="100">
        <v>25900</v>
      </c>
      <c r="O28" s="100">
        <v>25846</v>
      </c>
      <c r="P28" s="100">
        <v>25938</v>
      </c>
      <c r="Q28" s="100">
        <v>26030</v>
      </c>
      <c r="R28" s="100">
        <v>25872</v>
      </c>
      <c r="S28" s="100">
        <v>26015</v>
      </c>
      <c r="T28" s="100">
        <v>26160</v>
      </c>
      <c r="U28" s="100">
        <v>25898</v>
      </c>
      <c r="V28" s="100">
        <v>26093</v>
      </c>
      <c r="W28" s="100">
        <v>26290</v>
      </c>
    </row>
    <row r="29" spans="1:24" s="24" customFormat="1" ht="15.75" hidden="1" customHeight="1" x14ac:dyDescent="0.2">
      <c r="A29" s="59"/>
      <c r="B29" s="141"/>
      <c r="C29" s="86" t="s">
        <v>33</v>
      </c>
      <c r="D29" s="87"/>
      <c r="E29" s="88"/>
      <c r="F29" s="89">
        <v>100.55380989787903</v>
      </c>
      <c r="G29" s="89">
        <v>100.24999023475645</v>
      </c>
      <c r="H29" s="89">
        <v>100.13637249172025</v>
      </c>
      <c r="I29" s="89">
        <v>100.03891050583658</v>
      </c>
      <c r="J29" s="89">
        <v>100.23346303501945</v>
      </c>
      <c r="K29" s="89">
        <v>100.38910505836576</v>
      </c>
      <c r="L29" s="89">
        <v>100.42784908595877</v>
      </c>
      <c r="M29" s="89">
        <v>100.38819875776397</v>
      </c>
      <c r="N29" s="89">
        <v>100.3875968992248</v>
      </c>
      <c r="O29" s="89">
        <v>100.10069713400465</v>
      </c>
      <c r="P29" s="89">
        <v>100.3016241299304</v>
      </c>
      <c r="Q29" s="89">
        <v>100.5019305019305</v>
      </c>
      <c r="R29" s="89">
        <v>100.10059583687998</v>
      </c>
      <c r="S29" s="89">
        <v>100.29686174724344</v>
      </c>
      <c r="T29" s="89">
        <v>100.49942374183634</v>
      </c>
      <c r="U29" s="89">
        <v>100.10049474335187</v>
      </c>
      <c r="V29" s="89">
        <v>100.29982702287141</v>
      </c>
      <c r="W29" s="89">
        <v>100.49694189602447</v>
      </c>
    </row>
    <row r="30" spans="1:24" s="17" customFormat="1" ht="55.5" customHeight="1" x14ac:dyDescent="0.2">
      <c r="A30" s="53"/>
      <c r="B30" s="83" t="s">
        <v>69</v>
      </c>
      <c r="C30" s="73" t="s">
        <v>31</v>
      </c>
      <c r="D30" s="74" t="s">
        <v>39</v>
      </c>
      <c r="E30" s="75">
        <v>15</v>
      </c>
      <c r="F30" s="76">
        <v>15</v>
      </c>
      <c r="G30" s="76">
        <v>15</v>
      </c>
      <c r="H30" s="76">
        <v>15</v>
      </c>
      <c r="I30" s="76">
        <v>15</v>
      </c>
      <c r="J30" s="76">
        <v>15</v>
      </c>
      <c r="K30" s="76">
        <v>15</v>
      </c>
      <c r="L30" s="76">
        <v>15</v>
      </c>
      <c r="M30" s="76">
        <v>15</v>
      </c>
      <c r="N30" s="76">
        <v>15</v>
      </c>
      <c r="O30" s="76">
        <v>15</v>
      </c>
      <c r="P30" s="76">
        <v>15</v>
      </c>
      <c r="Q30" s="76">
        <v>15</v>
      </c>
      <c r="R30" s="76">
        <v>15</v>
      </c>
      <c r="S30" s="76">
        <v>15</v>
      </c>
      <c r="T30" s="76">
        <v>15</v>
      </c>
      <c r="U30" s="76">
        <v>15</v>
      </c>
      <c r="V30" s="76">
        <v>15</v>
      </c>
      <c r="W30" s="76">
        <v>15</v>
      </c>
      <c r="X30" s="16"/>
    </row>
    <row r="31" spans="1:24" s="17" customFormat="1" ht="31.5" x14ac:dyDescent="0.2">
      <c r="A31" s="53"/>
      <c r="B31" s="83" t="s">
        <v>70</v>
      </c>
      <c r="C31" s="73" t="s">
        <v>31</v>
      </c>
      <c r="D31" s="74" t="s">
        <v>40</v>
      </c>
      <c r="E31" s="75">
        <v>151</v>
      </c>
      <c r="F31" s="76">
        <v>157</v>
      </c>
      <c r="G31" s="76">
        <v>158</v>
      </c>
      <c r="H31" s="76">
        <v>158</v>
      </c>
      <c r="I31" s="76">
        <v>158</v>
      </c>
      <c r="J31" s="76">
        <v>159</v>
      </c>
      <c r="K31" s="76">
        <v>159</v>
      </c>
      <c r="L31" s="76">
        <v>159</v>
      </c>
      <c r="M31" s="76">
        <v>159</v>
      </c>
      <c r="N31" s="76">
        <v>159</v>
      </c>
      <c r="O31" s="76">
        <v>159</v>
      </c>
      <c r="P31" s="76">
        <v>160</v>
      </c>
      <c r="Q31" s="76">
        <v>160</v>
      </c>
      <c r="R31" s="76">
        <v>159</v>
      </c>
      <c r="S31" s="76">
        <v>160</v>
      </c>
      <c r="T31" s="76">
        <v>161</v>
      </c>
      <c r="U31" s="76">
        <v>159</v>
      </c>
      <c r="V31" s="76">
        <v>161</v>
      </c>
      <c r="W31" s="76">
        <v>162</v>
      </c>
      <c r="X31" s="16"/>
    </row>
    <row r="32" spans="1:24" s="17" customFormat="1" ht="32.25" customHeight="1" x14ac:dyDescent="0.2">
      <c r="A32" s="53"/>
      <c r="B32" s="83" t="s">
        <v>71</v>
      </c>
      <c r="C32" s="73" t="s">
        <v>31</v>
      </c>
      <c r="D32" s="74" t="s">
        <v>41</v>
      </c>
      <c r="E32" s="75">
        <v>5943</v>
      </c>
      <c r="F32" s="76">
        <v>5976</v>
      </c>
      <c r="G32" s="76">
        <v>4183</v>
      </c>
      <c r="H32" s="76">
        <v>4189</v>
      </c>
      <c r="I32" s="76">
        <v>4191</v>
      </c>
      <c r="J32" s="76">
        <v>4198</v>
      </c>
      <c r="K32" s="76">
        <v>4205</v>
      </c>
      <c r="L32" s="76">
        <v>4209</v>
      </c>
      <c r="M32" s="76">
        <v>4215</v>
      </c>
      <c r="N32" s="76">
        <v>4222</v>
      </c>
      <c r="O32" s="76">
        <v>4213</v>
      </c>
      <c r="P32" s="76">
        <v>4228</v>
      </c>
      <c r="Q32" s="76">
        <v>4243</v>
      </c>
      <c r="R32" s="76">
        <v>4217</v>
      </c>
      <c r="S32" s="76">
        <v>4240</v>
      </c>
      <c r="T32" s="76">
        <v>4264</v>
      </c>
      <c r="U32" s="76">
        <v>4221</v>
      </c>
      <c r="V32" s="76">
        <v>4253</v>
      </c>
      <c r="W32" s="76">
        <v>4285</v>
      </c>
      <c r="X32" s="16"/>
    </row>
    <row r="33" spans="1:25" s="17" customFormat="1" ht="55.5" customHeight="1" x14ac:dyDescent="0.2">
      <c r="A33" s="53"/>
      <c r="B33" s="83" t="s">
        <v>42</v>
      </c>
      <c r="C33" s="73" t="s">
        <v>31</v>
      </c>
      <c r="D33" s="74" t="s">
        <v>43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16"/>
      <c r="Y33" s="16"/>
    </row>
    <row r="34" spans="1:25" s="17" customFormat="1" ht="73.5" customHeight="1" x14ac:dyDescent="0.2">
      <c r="A34" s="53"/>
      <c r="B34" s="83" t="s">
        <v>44</v>
      </c>
      <c r="C34" s="73" t="s">
        <v>31</v>
      </c>
      <c r="D34" s="74" t="s">
        <v>45</v>
      </c>
      <c r="E34" s="75">
        <v>206</v>
      </c>
      <c r="F34" s="76">
        <v>207</v>
      </c>
      <c r="G34" s="76">
        <v>208</v>
      </c>
      <c r="H34" s="76">
        <v>208</v>
      </c>
      <c r="I34" s="76">
        <v>208</v>
      </c>
      <c r="J34" s="76">
        <v>209</v>
      </c>
      <c r="K34" s="76">
        <v>209</v>
      </c>
      <c r="L34" s="76">
        <v>209</v>
      </c>
      <c r="M34" s="76">
        <v>210</v>
      </c>
      <c r="N34" s="76">
        <v>210</v>
      </c>
      <c r="O34" s="76">
        <v>209</v>
      </c>
      <c r="P34" s="76">
        <v>210</v>
      </c>
      <c r="Q34" s="76">
        <v>211</v>
      </c>
      <c r="R34" s="76">
        <v>210</v>
      </c>
      <c r="S34" s="76">
        <v>211</v>
      </c>
      <c r="T34" s="76">
        <v>212</v>
      </c>
      <c r="U34" s="76">
        <v>210</v>
      </c>
      <c r="V34" s="76">
        <v>211</v>
      </c>
      <c r="W34" s="76">
        <v>213</v>
      </c>
      <c r="X34" s="16"/>
    </row>
    <row r="35" spans="1:25" s="17" customFormat="1" ht="26.25" customHeight="1" x14ac:dyDescent="0.2">
      <c r="A35" s="53"/>
      <c r="B35" s="83" t="s">
        <v>72</v>
      </c>
      <c r="C35" s="73" t="s">
        <v>31</v>
      </c>
      <c r="D35" s="74" t="s">
        <v>46</v>
      </c>
      <c r="E35" s="75">
        <v>3997</v>
      </c>
      <c r="F35" s="76">
        <v>4005</v>
      </c>
      <c r="G35" s="76">
        <v>2413</v>
      </c>
      <c r="H35" s="76">
        <v>2416</v>
      </c>
      <c r="I35" s="76">
        <v>2417</v>
      </c>
      <c r="J35" s="76">
        <v>2422</v>
      </c>
      <c r="K35" s="76">
        <v>2426</v>
      </c>
      <c r="L35" s="76">
        <v>2428</v>
      </c>
      <c r="M35" s="76">
        <v>2431</v>
      </c>
      <c r="N35" s="76">
        <v>2435</v>
      </c>
      <c r="O35" s="76">
        <v>2430</v>
      </c>
      <c r="P35" s="76">
        <v>2439</v>
      </c>
      <c r="Q35" s="76">
        <v>2447</v>
      </c>
      <c r="R35" s="76">
        <v>2433</v>
      </c>
      <c r="S35" s="76">
        <v>2446</v>
      </c>
      <c r="T35" s="76">
        <v>2460</v>
      </c>
      <c r="U35" s="76">
        <v>2435</v>
      </c>
      <c r="V35" s="76">
        <v>2453</v>
      </c>
      <c r="W35" s="76">
        <v>2472</v>
      </c>
      <c r="X35" s="16"/>
      <c r="Y35" s="16"/>
    </row>
    <row r="36" spans="1:25" s="17" customFormat="1" ht="63" x14ac:dyDescent="0.2">
      <c r="A36" s="53"/>
      <c r="B36" s="83" t="s">
        <v>20</v>
      </c>
      <c r="C36" s="73" t="s">
        <v>31</v>
      </c>
      <c r="D36" s="74" t="s">
        <v>47</v>
      </c>
      <c r="E36" s="75">
        <v>8829</v>
      </c>
      <c r="F36" s="76">
        <v>8880</v>
      </c>
      <c r="G36" s="76">
        <v>14963</v>
      </c>
      <c r="H36" s="76">
        <v>14985</v>
      </c>
      <c r="I36" s="76">
        <v>14991</v>
      </c>
      <c r="J36" s="76">
        <v>15019</v>
      </c>
      <c r="K36" s="76">
        <v>15041</v>
      </c>
      <c r="L36" s="76">
        <v>15054</v>
      </c>
      <c r="M36" s="76">
        <v>15077</v>
      </c>
      <c r="N36" s="76">
        <v>15100</v>
      </c>
      <c r="O36" s="76">
        <v>15069</v>
      </c>
      <c r="P36" s="76">
        <v>15122</v>
      </c>
      <c r="Q36" s="76">
        <v>15175</v>
      </c>
      <c r="R36" s="76">
        <v>15082</v>
      </c>
      <c r="S36" s="76">
        <v>15166</v>
      </c>
      <c r="T36" s="76">
        <v>15250</v>
      </c>
      <c r="U36" s="76">
        <v>15098</v>
      </c>
      <c r="V36" s="76">
        <v>15211</v>
      </c>
      <c r="W36" s="76">
        <v>15326</v>
      </c>
      <c r="X36" s="16"/>
    </row>
    <row r="37" spans="1:25" s="16" customFormat="1" ht="21" customHeight="1" x14ac:dyDescent="0.2">
      <c r="A37" s="52"/>
      <c r="B37" s="83" t="s">
        <v>22</v>
      </c>
      <c r="C37" s="73" t="s">
        <v>31</v>
      </c>
      <c r="D37" s="74" t="s">
        <v>48</v>
      </c>
      <c r="E37" s="75">
        <v>1292</v>
      </c>
      <c r="F37" s="76">
        <v>1298</v>
      </c>
      <c r="G37" s="76">
        <v>1301</v>
      </c>
      <c r="H37" s="76">
        <v>1302</v>
      </c>
      <c r="I37" s="76">
        <v>1302</v>
      </c>
      <c r="J37" s="76">
        <v>1305</v>
      </c>
      <c r="K37" s="76">
        <v>1307</v>
      </c>
      <c r="L37" s="76">
        <v>1308</v>
      </c>
      <c r="M37" s="76">
        <v>1310</v>
      </c>
      <c r="N37" s="76">
        <v>1312</v>
      </c>
      <c r="O37" s="76">
        <v>1309</v>
      </c>
      <c r="P37" s="76">
        <v>1314</v>
      </c>
      <c r="Q37" s="76">
        <v>1319</v>
      </c>
      <c r="R37" s="76">
        <v>1311</v>
      </c>
      <c r="S37" s="76">
        <v>1318</v>
      </c>
      <c r="T37" s="76">
        <v>1325</v>
      </c>
      <c r="U37" s="76">
        <v>1312</v>
      </c>
      <c r="V37" s="76">
        <v>1322</v>
      </c>
      <c r="W37" s="76">
        <v>1332</v>
      </c>
    </row>
    <row r="38" spans="1:25" s="16" customFormat="1" ht="33" customHeight="1" x14ac:dyDescent="0.2">
      <c r="A38" s="52"/>
      <c r="B38" s="83" t="s">
        <v>24</v>
      </c>
      <c r="C38" s="73" t="s">
        <v>31</v>
      </c>
      <c r="D38" s="74" t="s">
        <v>49</v>
      </c>
      <c r="E38" s="75">
        <v>37</v>
      </c>
      <c r="F38" s="76">
        <v>40</v>
      </c>
      <c r="G38" s="76">
        <v>43</v>
      </c>
      <c r="H38" s="76">
        <v>43</v>
      </c>
      <c r="I38" s="76">
        <v>43</v>
      </c>
      <c r="J38" s="76">
        <v>43</v>
      </c>
      <c r="K38" s="76">
        <v>43</v>
      </c>
      <c r="L38" s="76">
        <v>43</v>
      </c>
      <c r="M38" s="76">
        <v>43</v>
      </c>
      <c r="N38" s="76">
        <v>43</v>
      </c>
      <c r="O38" s="76">
        <v>43</v>
      </c>
      <c r="P38" s="76">
        <v>43</v>
      </c>
      <c r="Q38" s="76">
        <v>44</v>
      </c>
      <c r="R38" s="76">
        <v>43</v>
      </c>
      <c r="S38" s="76">
        <v>44</v>
      </c>
      <c r="T38" s="76">
        <v>44</v>
      </c>
      <c r="U38" s="76">
        <v>43</v>
      </c>
      <c r="V38" s="76">
        <v>44</v>
      </c>
      <c r="W38" s="76">
        <v>44</v>
      </c>
    </row>
    <row r="39" spans="1:25" s="16" customFormat="1" ht="38.25" customHeight="1" x14ac:dyDescent="0.2">
      <c r="A39" s="52"/>
      <c r="B39" s="83" t="s">
        <v>26</v>
      </c>
      <c r="C39" s="73" t="s">
        <v>31</v>
      </c>
      <c r="D39" s="74" t="s">
        <v>50</v>
      </c>
      <c r="E39" s="75">
        <v>2186</v>
      </c>
      <c r="F39" s="76">
        <v>2197</v>
      </c>
      <c r="G39" s="76">
        <v>2199</v>
      </c>
      <c r="H39" s="76">
        <v>2202</v>
      </c>
      <c r="I39" s="76">
        <v>2203</v>
      </c>
      <c r="J39" s="76">
        <v>2207</v>
      </c>
      <c r="K39" s="76">
        <v>2211</v>
      </c>
      <c r="L39" s="76">
        <v>2212</v>
      </c>
      <c r="M39" s="76">
        <v>2216</v>
      </c>
      <c r="N39" s="76">
        <v>2219</v>
      </c>
      <c r="O39" s="76">
        <v>2215</v>
      </c>
      <c r="P39" s="76">
        <v>2222</v>
      </c>
      <c r="Q39" s="76">
        <v>2230</v>
      </c>
      <c r="R39" s="76">
        <v>2217</v>
      </c>
      <c r="S39" s="76">
        <v>2229</v>
      </c>
      <c r="T39" s="76">
        <v>2242</v>
      </c>
      <c r="U39" s="76">
        <v>2219</v>
      </c>
      <c r="V39" s="76">
        <v>2236</v>
      </c>
      <c r="W39" s="76">
        <v>2253</v>
      </c>
    </row>
    <row r="40" spans="1:25" s="16" customFormat="1" ht="32.25" customHeight="1" x14ac:dyDescent="0.2">
      <c r="A40" s="52"/>
      <c r="B40" s="83" t="s">
        <v>28</v>
      </c>
      <c r="C40" s="73" t="s">
        <v>31</v>
      </c>
      <c r="D40" s="74" t="s">
        <v>51</v>
      </c>
      <c r="E40" s="75">
        <v>2804</v>
      </c>
      <c r="F40" s="76">
        <v>2826</v>
      </c>
      <c r="G40" s="76">
        <v>182</v>
      </c>
      <c r="H40" s="76">
        <v>182</v>
      </c>
      <c r="I40" s="76">
        <v>182</v>
      </c>
      <c r="J40" s="76">
        <v>183</v>
      </c>
      <c r="K40" s="76">
        <v>184</v>
      </c>
      <c r="L40" s="76">
        <v>183</v>
      </c>
      <c r="M40" s="76">
        <v>184</v>
      </c>
      <c r="N40" s="76">
        <v>185</v>
      </c>
      <c r="O40" s="76">
        <v>184</v>
      </c>
      <c r="P40" s="76">
        <v>185</v>
      </c>
      <c r="Q40" s="76">
        <v>186</v>
      </c>
      <c r="R40" s="76">
        <v>185</v>
      </c>
      <c r="S40" s="76">
        <v>186</v>
      </c>
      <c r="T40" s="76">
        <v>187</v>
      </c>
      <c r="U40" s="76">
        <v>186</v>
      </c>
      <c r="V40" s="76">
        <v>187</v>
      </c>
      <c r="W40" s="76">
        <v>188</v>
      </c>
    </row>
    <row r="41" spans="1:25" s="20" customFormat="1" ht="45.75" customHeight="1" x14ac:dyDescent="0.2">
      <c r="A41" s="55"/>
      <c r="B41" s="84" t="s">
        <v>52</v>
      </c>
      <c r="C41" s="77" t="s">
        <v>53</v>
      </c>
      <c r="D41" s="101">
        <f>D47+D51+D55+D59+D63+D67+D71+D75+D79+D83+D87</f>
        <v>39432.019999999997</v>
      </c>
      <c r="E41" s="101">
        <f>E47+E51+E55+E59+E63+E67+E71+E75+E79+E83+E87</f>
        <v>40899.274000000005</v>
      </c>
      <c r="F41" s="102">
        <v>42910.849763999999</v>
      </c>
      <c r="G41" s="102">
        <v>45470.36</v>
      </c>
      <c r="H41" s="102">
        <v>46516.18</v>
      </c>
      <c r="I41" s="102">
        <v>46900.814321799196</v>
      </c>
      <c r="J41" s="102">
        <v>47142.06</v>
      </c>
      <c r="K41" s="102">
        <v>47395.73</v>
      </c>
      <c r="L41" s="102">
        <v>47329.741023623792</v>
      </c>
      <c r="M41" s="102">
        <v>47997.833737647685</v>
      </c>
      <c r="N41" s="102">
        <v>48679.19</v>
      </c>
      <c r="O41" s="102">
        <v>47983.68</v>
      </c>
      <c r="P41" s="102">
        <v>49109.51</v>
      </c>
      <c r="Q41" s="102">
        <v>50255.49</v>
      </c>
      <c r="R41" s="102">
        <v>48646.91</v>
      </c>
      <c r="S41" s="102">
        <v>50247.528015834934</v>
      </c>
      <c r="T41" s="102">
        <v>51883.986960166905</v>
      </c>
      <c r="U41" s="102">
        <v>49319.63</v>
      </c>
      <c r="V41" s="102">
        <v>51412.503267083135</v>
      </c>
      <c r="W41" s="102">
        <v>53566.47</v>
      </c>
    </row>
    <row r="42" spans="1:25" s="20" customFormat="1" ht="47.25" x14ac:dyDescent="0.2">
      <c r="A42" s="55"/>
      <c r="B42" s="84" t="s">
        <v>54</v>
      </c>
      <c r="C42" s="77" t="s">
        <v>55</v>
      </c>
      <c r="D42" s="101">
        <f>D47+D51+D55+D59+D63+D67+D71+D75+D79+D83+D87</f>
        <v>39432.019999999997</v>
      </c>
      <c r="E42" s="103">
        <f>E48+E52+E56+E60+E64+E68+E72+E76+E80+E84+E88</f>
        <v>40899.274000000005</v>
      </c>
      <c r="F42" s="102">
        <v>42910.849763999999</v>
      </c>
      <c r="G42" s="102">
        <v>45470.36</v>
      </c>
      <c r="H42" s="102">
        <v>48150.239999999998</v>
      </c>
      <c r="I42" s="102">
        <v>50436.213246475643</v>
      </c>
      <c r="J42" s="102">
        <v>50597.086879569179</v>
      </c>
      <c r="K42" s="102">
        <v>50809.427457724691</v>
      </c>
      <c r="L42" s="102">
        <v>52990.99</v>
      </c>
      <c r="M42" s="102">
        <v>53554.85</v>
      </c>
      <c r="N42" s="102">
        <v>54140.72</v>
      </c>
      <c r="O42" s="102">
        <v>55970.559999999998</v>
      </c>
      <c r="P42" s="102">
        <v>56969.061398291778</v>
      </c>
      <c r="Q42" s="102">
        <v>57999.975950439744</v>
      </c>
      <c r="R42" s="102">
        <v>59108.577080656025</v>
      </c>
      <c r="S42" s="102">
        <v>60651.550279600357</v>
      </c>
      <c r="T42" s="102">
        <v>62190.539716393345</v>
      </c>
      <c r="U42" s="102">
        <v>62424.46</v>
      </c>
      <c r="V42" s="102">
        <v>64582.06</v>
      </c>
      <c r="W42" s="102">
        <v>66694.429999999993</v>
      </c>
    </row>
    <row r="43" spans="1:25" s="20" customFormat="1" ht="63" x14ac:dyDescent="0.2">
      <c r="A43" s="55"/>
      <c r="B43" s="84" t="s">
        <v>54</v>
      </c>
      <c r="C43" s="77" t="s">
        <v>56</v>
      </c>
      <c r="D43" s="104">
        <v>113.24</v>
      </c>
      <c r="E43" s="101">
        <v>106.6</v>
      </c>
      <c r="F43" s="105">
        <v>104.9183654555824</v>
      </c>
      <c r="G43" s="105">
        <v>105.96471580049504</v>
      </c>
      <c r="H43" s="105">
        <v>102.30000378268393</v>
      </c>
      <c r="I43" s="105">
        <v>100.82688286484229</v>
      </c>
      <c r="J43" s="105">
        <v>101.34551031490548</v>
      </c>
      <c r="K43" s="105">
        <v>101.89084744276077</v>
      </c>
      <c r="L43" s="105">
        <v>100.9145399883286</v>
      </c>
      <c r="M43" s="105">
        <v>101.8153083205267</v>
      </c>
      <c r="N43" s="105">
        <v>102.70796546439942</v>
      </c>
      <c r="O43" s="105">
        <v>101.38166607767789</v>
      </c>
      <c r="P43" s="105">
        <v>102.31609673975841</v>
      </c>
      <c r="Q43" s="105">
        <v>103.23813933633652</v>
      </c>
      <c r="R43" s="105">
        <v>101.38219911436556</v>
      </c>
      <c r="S43" s="105">
        <v>102.31730680235852</v>
      </c>
      <c r="T43" s="105">
        <v>103.2404359407637</v>
      </c>
      <c r="U43" s="105">
        <v>101.38286275531168</v>
      </c>
      <c r="V43" s="105">
        <v>102.31847276323936</v>
      </c>
      <c r="W43" s="105">
        <v>103.24277901219273</v>
      </c>
    </row>
    <row r="44" spans="1:25" s="25" customFormat="1" ht="15.75" hidden="1" customHeight="1" x14ac:dyDescent="0.2">
      <c r="A44" s="60"/>
      <c r="B44" s="97" t="s">
        <v>57</v>
      </c>
      <c r="C44" s="106"/>
      <c r="D44" s="107"/>
      <c r="E44" s="108"/>
      <c r="F44" s="109"/>
      <c r="G44" s="110">
        <v>45470.36</v>
      </c>
      <c r="H44" s="110">
        <v>46516.178279999993</v>
      </c>
      <c r="I44" s="110">
        <v>46900.814321799196</v>
      </c>
      <c r="J44" s="110">
        <v>47142.05219732679</v>
      </c>
      <c r="K44" s="110">
        <v>47395.736259443249</v>
      </c>
      <c r="L44" s="110">
        <v>47329.741023623792</v>
      </c>
      <c r="M44" s="110">
        <v>47997.833737647685</v>
      </c>
      <c r="N44" s="110">
        <v>48679.183092258172</v>
      </c>
      <c r="O44" s="110">
        <v>47983.667762642006</v>
      </c>
      <c r="P44" s="110">
        <v>49109.516092251848</v>
      </c>
      <c r="Q44" s="110">
        <v>50255.480525787352</v>
      </c>
      <c r="R44" s="110">
        <v>48646.921858120506</v>
      </c>
      <c r="S44" s="110">
        <v>50247.528015834934</v>
      </c>
      <c r="T44" s="110">
        <v>51883.986960166905</v>
      </c>
      <c r="U44" s="110">
        <v>49319.638944770813</v>
      </c>
      <c r="V44" s="110">
        <v>51412.503267083135</v>
      </c>
      <c r="W44" s="110">
        <v>53566.460492774197</v>
      </c>
    </row>
    <row r="45" spans="1:25" s="25" customFormat="1" ht="15.75" hidden="1" customHeight="1" x14ac:dyDescent="0.2">
      <c r="A45" s="60"/>
      <c r="B45" s="97"/>
      <c r="C45" s="106"/>
      <c r="D45" s="107"/>
      <c r="E45" s="108"/>
      <c r="F45" s="109"/>
      <c r="G45" s="102">
        <v>45470.36</v>
      </c>
      <c r="H45" s="102">
        <v>48150.257469258606</v>
      </c>
      <c r="I45" s="102">
        <v>50436.213246475643</v>
      </c>
      <c r="J45" s="102">
        <v>50597.086879569179</v>
      </c>
      <c r="K45" s="102">
        <v>50809.427457724691</v>
      </c>
      <c r="L45" s="102">
        <v>52990.997549564716</v>
      </c>
      <c r="M45" s="102">
        <v>53554.866839632341</v>
      </c>
      <c r="N45" s="102">
        <v>54140.732154487385</v>
      </c>
      <c r="O45" s="102">
        <v>55970.569694304082</v>
      </c>
      <c r="P45" s="102">
        <v>56969.061398291778</v>
      </c>
      <c r="Q45" s="102">
        <v>57999.975950439744</v>
      </c>
      <c r="R45" s="102">
        <v>59108.577080656025</v>
      </c>
      <c r="S45" s="102">
        <v>60651.550279600357</v>
      </c>
      <c r="T45" s="102">
        <v>62190.539716393345</v>
      </c>
      <c r="U45" s="102">
        <v>62424.467488666487</v>
      </c>
      <c r="V45" s="102">
        <v>64582.07361399103</v>
      </c>
      <c r="W45" s="102">
        <v>66694.424871094219</v>
      </c>
    </row>
    <row r="46" spans="1:25" s="17" customFormat="1" ht="78" customHeight="1" x14ac:dyDescent="0.2">
      <c r="A46" s="53"/>
      <c r="B46" s="72" t="s">
        <v>58</v>
      </c>
      <c r="C46" s="73" t="s">
        <v>54</v>
      </c>
      <c r="D46" s="74"/>
      <c r="E46" s="111"/>
      <c r="F46" s="110"/>
      <c r="G46" s="102"/>
      <c r="H46" s="102"/>
      <c r="I46" s="102"/>
      <c r="J46" s="102"/>
      <c r="K46" s="102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6"/>
    </row>
    <row r="47" spans="1:25" s="17" customFormat="1" ht="56.25" customHeight="1" x14ac:dyDescent="0.25">
      <c r="A47" s="53"/>
      <c r="B47" s="125" t="s">
        <v>74</v>
      </c>
      <c r="C47" s="73" t="s">
        <v>53</v>
      </c>
      <c r="D47" s="112">
        <v>17</v>
      </c>
      <c r="E47" s="113">
        <f>D47*E49/100</f>
        <v>17.510000000000002</v>
      </c>
      <c r="F47" s="102">
        <v>18.035300000000003</v>
      </c>
      <c r="G47" s="102">
        <v>19.11020388</v>
      </c>
      <c r="H47" s="102">
        <v>19.549738569240002</v>
      </c>
      <c r="I47" s="102">
        <v>19.647487262086202</v>
      </c>
      <c r="J47" s="102">
        <v>19.745235954932401</v>
      </c>
      <c r="K47" s="102">
        <v>19.842984647778604</v>
      </c>
      <c r="L47" s="102">
        <v>19.843962134707063</v>
      </c>
      <c r="M47" s="102">
        <v>20.041414494256387</v>
      </c>
      <c r="N47" s="102">
        <v>20.239844340734177</v>
      </c>
      <c r="O47" s="102">
        <v>20.141621566727668</v>
      </c>
      <c r="P47" s="102">
        <v>20.442242784141516</v>
      </c>
      <c r="Q47" s="102">
        <v>20.745840449252533</v>
      </c>
      <c r="R47" s="102">
        <v>20.443745890228584</v>
      </c>
      <c r="S47" s="102">
        <v>20.851087639824346</v>
      </c>
      <c r="T47" s="102">
        <v>21.264486460483845</v>
      </c>
      <c r="U47" s="102">
        <v>20.750402078582013</v>
      </c>
      <c r="V47" s="102">
        <v>21.268109392620833</v>
      </c>
      <c r="W47" s="102">
        <v>21.796098621995938</v>
      </c>
    </row>
    <row r="48" spans="1:25" s="17" customFormat="1" ht="47.25" x14ac:dyDescent="0.2">
      <c r="A48" s="53"/>
      <c r="B48" s="83" t="s">
        <v>54</v>
      </c>
      <c r="C48" s="73" t="s">
        <v>55</v>
      </c>
      <c r="D48" s="112">
        <v>17</v>
      </c>
      <c r="E48" s="113">
        <v>17.510000000000002</v>
      </c>
      <c r="F48" s="102">
        <v>18.035300000000003</v>
      </c>
      <c r="G48" s="102">
        <v>19.11020388</v>
      </c>
      <c r="H48" s="102">
        <v>20.233979419163401</v>
      </c>
      <c r="I48" s="102">
        <v>21.107884990277064</v>
      </c>
      <c r="J48" s="102">
        <v>21.090281428182397</v>
      </c>
      <c r="K48" s="102">
        <v>21.133076294653925</v>
      </c>
      <c r="L48" s="102">
        <v>22.107765502266489</v>
      </c>
      <c r="M48" s="102">
        <v>22.134461261691708</v>
      </c>
      <c r="N48" s="102">
        <v>22.267077168625057</v>
      </c>
      <c r="O48" s="102">
        <v>23.269639118238103</v>
      </c>
      <c r="P48" s="102">
        <v>23.389927904454861</v>
      </c>
      <c r="Q48" s="102">
        <v>23.622585491265106</v>
      </c>
      <c r="R48" s="102">
        <v>24.516193685802119</v>
      </c>
      <c r="S48" s="102">
        <v>24.740462341658088</v>
      </c>
      <c r="T48" s="102">
        <v>25.084823533174415</v>
      </c>
      <c r="U48" s="102">
        <v>25.854410118141629</v>
      </c>
      <c r="V48" s="102">
        <v>26.194211908853919</v>
      </c>
      <c r="W48" s="102">
        <v>26.663286053999414</v>
      </c>
    </row>
    <row r="49" spans="1:23" s="17" customFormat="1" ht="63" x14ac:dyDescent="0.2">
      <c r="A49" s="53"/>
      <c r="B49" s="83"/>
      <c r="C49" s="73" t="s">
        <v>56</v>
      </c>
      <c r="D49" s="112">
        <v>112.3</v>
      </c>
      <c r="E49" s="113">
        <v>103</v>
      </c>
      <c r="F49" s="102">
        <v>103</v>
      </c>
      <c r="G49" s="102">
        <v>105.96</v>
      </c>
      <c r="H49" s="102">
        <v>102.3</v>
      </c>
      <c r="I49" s="102">
        <v>100.5</v>
      </c>
      <c r="J49" s="102">
        <v>101</v>
      </c>
      <c r="K49" s="102">
        <v>101.5</v>
      </c>
      <c r="L49" s="102">
        <v>101</v>
      </c>
      <c r="M49" s="102">
        <v>101.5</v>
      </c>
      <c r="N49" s="102">
        <v>102</v>
      </c>
      <c r="O49" s="102">
        <v>101.5</v>
      </c>
      <c r="P49" s="102">
        <v>102</v>
      </c>
      <c r="Q49" s="102">
        <v>102.5</v>
      </c>
      <c r="R49" s="102">
        <v>101.5</v>
      </c>
      <c r="S49" s="102">
        <v>102</v>
      </c>
      <c r="T49" s="102">
        <v>102.5</v>
      </c>
      <c r="U49" s="102">
        <v>101.5</v>
      </c>
      <c r="V49" s="102">
        <v>102</v>
      </c>
      <c r="W49" s="102">
        <v>102.5</v>
      </c>
    </row>
    <row r="50" spans="1:23" s="27" customFormat="1" ht="15.75" hidden="1" customHeight="1" x14ac:dyDescent="0.2">
      <c r="A50" s="61"/>
      <c r="B50" s="114" t="s">
        <v>59</v>
      </c>
      <c r="C50" s="115" t="s">
        <v>60</v>
      </c>
      <c r="D50" s="116"/>
      <c r="E50" s="117">
        <v>103.1</v>
      </c>
      <c r="F50" s="118"/>
      <c r="G50" s="118"/>
      <c r="H50" s="118">
        <v>103.5</v>
      </c>
      <c r="I50" s="118">
        <v>103.8</v>
      </c>
      <c r="J50" s="118">
        <v>103.2</v>
      </c>
      <c r="K50" s="118">
        <v>102.9</v>
      </c>
      <c r="L50" s="118">
        <v>103.7</v>
      </c>
      <c r="M50" s="118">
        <v>103.4</v>
      </c>
      <c r="N50" s="118">
        <v>103.3</v>
      </c>
      <c r="O50" s="118">
        <v>103.7</v>
      </c>
      <c r="P50" s="118">
        <v>103.6</v>
      </c>
      <c r="Q50" s="118">
        <v>103.5</v>
      </c>
      <c r="R50" s="118">
        <v>103.8</v>
      </c>
      <c r="S50" s="118">
        <v>103.7</v>
      </c>
      <c r="T50" s="118">
        <v>103.6</v>
      </c>
      <c r="U50" s="118">
        <v>103.9</v>
      </c>
      <c r="V50" s="118">
        <v>103.8</v>
      </c>
      <c r="W50" s="118">
        <v>103.7</v>
      </c>
    </row>
    <row r="51" spans="1:23" s="16" customFormat="1" ht="47.25" x14ac:dyDescent="0.2">
      <c r="A51" s="52"/>
      <c r="B51" s="83" t="s">
        <v>70</v>
      </c>
      <c r="C51" s="73" t="s">
        <v>53</v>
      </c>
      <c r="D51" s="112">
        <v>72.319999999999993</v>
      </c>
      <c r="E51" s="113">
        <f>D51*E53/100</f>
        <v>75.935999999999993</v>
      </c>
      <c r="F51" s="102">
        <v>80.112479999999991</v>
      </c>
      <c r="G51" s="102">
        <v>84.887183807999989</v>
      </c>
      <c r="H51" s="102">
        <v>86.839589035583998</v>
      </c>
      <c r="I51" s="102">
        <v>87.273786980761926</v>
      </c>
      <c r="J51" s="102">
        <v>87.70798492593984</v>
      </c>
      <c r="K51" s="102">
        <v>88.142182871117768</v>
      </c>
      <c r="L51" s="102">
        <v>87.631609507383061</v>
      </c>
      <c r="M51" s="102">
        <v>88.313170021928812</v>
      </c>
      <c r="N51" s="102">
        <v>89.023604699828937</v>
      </c>
      <c r="O51" s="102">
        <v>88.236267612984008</v>
      </c>
      <c r="P51" s="102">
        <v>89.372928062191974</v>
      </c>
      <c r="Q51" s="102">
        <v>90.367861130796356</v>
      </c>
      <c r="R51" s="102">
        <v>88.845097859513587</v>
      </c>
      <c r="S51" s="102">
        <v>90.44540319893828</v>
      </c>
      <c r="T51" s="102">
        <v>91.732415833871386</v>
      </c>
      <c r="U51" s="102">
        <v>89.458129034744232</v>
      </c>
      <c r="V51" s="102">
        <v>91.530748037325537</v>
      </c>
      <c r="W51" s="102">
        <v>93.117575312962856</v>
      </c>
    </row>
    <row r="52" spans="1:23" s="16" customFormat="1" ht="47.25" x14ac:dyDescent="0.2">
      <c r="A52" s="52"/>
      <c r="B52" s="83" t="s">
        <v>54</v>
      </c>
      <c r="C52" s="73" t="s">
        <v>55</v>
      </c>
      <c r="D52" s="112">
        <v>72.319999999999993</v>
      </c>
      <c r="E52" s="113">
        <f>E51</f>
        <v>75.935999999999993</v>
      </c>
      <c r="F52" s="102">
        <v>80.112479999999991</v>
      </c>
      <c r="G52" s="102">
        <v>84.887183807999989</v>
      </c>
      <c r="H52" s="102">
        <v>90.921049720256448</v>
      </c>
      <c r="I52" s="102">
        <v>93.842797653016888</v>
      </c>
      <c r="J52" s="102">
        <v>94.1260167228955</v>
      </c>
      <c r="K52" s="102">
        <v>94.499702237245742</v>
      </c>
      <c r="L52" s="102">
        <v>97.713972588959834</v>
      </c>
      <c r="M52" s="102">
        <v>98.092628256623399</v>
      </c>
      <c r="N52" s="102">
        <v>98.498929635925975</v>
      </c>
      <c r="O52" s="102">
        <v>102.22533876081678</v>
      </c>
      <c r="P52" s="102">
        <v>102.94272016814389</v>
      </c>
      <c r="Q52" s="102">
        <v>103.38579643152504</v>
      </c>
      <c r="R52" s="102">
        <v>107.04792134219706</v>
      </c>
      <c r="S52" s="102">
        <v>108.24097608975794</v>
      </c>
      <c r="T52" s="102">
        <v>108.82995807007379</v>
      </c>
      <c r="U52" s="102">
        <v>112.42137373543491</v>
      </c>
      <c r="V52" s="102">
        <v>114.14054225055411</v>
      </c>
      <c r="W52" s="102">
        <v>114.89222205440919</v>
      </c>
    </row>
    <row r="53" spans="1:23" s="16" customFormat="1" ht="63" x14ac:dyDescent="0.2">
      <c r="A53" s="52"/>
      <c r="B53" s="83" t="s">
        <v>54</v>
      </c>
      <c r="C53" s="73" t="s">
        <v>56</v>
      </c>
      <c r="D53" s="112">
        <v>118.2</v>
      </c>
      <c r="E53" s="113">
        <v>105</v>
      </c>
      <c r="F53" s="102">
        <v>105.5</v>
      </c>
      <c r="G53" s="102">
        <v>105.96</v>
      </c>
      <c r="H53" s="102">
        <v>102.3</v>
      </c>
      <c r="I53" s="102">
        <v>100.5</v>
      </c>
      <c r="J53" s="102">
        <v>101</v>
      </c>
      <c r="K53" s="102">
        <v>101.5</v>
      </c>
      <c r="L53" s="102">
        <v>100.41</v>
      </c>
      <c r="M53" s="102">
        <v>100.69</v>
      </c>
      <c r="N53" s="102">
        <v>101</v>
      </c>
      <c r="O53" s="102">
        <v>100.69</v>
      </c>
      <c r="P53" s="102">
        <v>101.2</v>
      </c>
      <c r="Q53" s="102">
        <v>101.51</v>
      </c>
      <c r="R53" s="102">
        <v>100.69</v>
      </c>
      <c r="S53" s="102">
        <v>101.2</v>
      </c>
      <c r="T53" s="102">
        <v>101.51</v>
      </c>
      <c r="U53" s="102">
        <v>100.69</v>
      </c>
      <c r="V53" s="102">
        <v>101.2</v>
      </c>
      <c r="W53" s="102">
        <v>101.51</v>
      </c>
    </row>
    <row r="54" spans="1:23" s="27" customFormat="1" ht="31.5" hidden="1" x14ac:dyDescent="0.2">
      <c r="A54" s="61"/>
      <c r="B54" s="114" t="s">
        <v>13</v>
      </c>
      <c r="C54" s="115" t="s">
        <v>60</v>
      </c>
      <c r="D54" s="112"/>
      <c r="E54" s="119"/>
      <c r="F54" s="118"/>
      <c r="G54" s="120"/>
      <c r="H54" s="118">
        <v>104.7</v>
      </c>
      <c r="I54" s="118">
        <v>102.7</v>
      </c>
      <c r="J54" s="118">
        <v>102.5</v>
      </c>
      <c r="K54" s="118">
        <v>102.4</v>
      </c>
      <c r="L54" s="118">
        <v>103.7</v>
      </c>
      <c r="M54" s="118">
        <v>103.5</v>
      </c>
      <c r="N54" s="118">
        <v>103.2</v>
      </c>
      <c r="O54" s="118">
        <v>103.9</v>
      </c>
      <c r="P54" s="118">
        <v>103.7</v>
      </c>
      <c r="Q54" s="118">
        <v>103.4</v>
      </c>
      <c r="R54" s="118">
        <v>104</v>
      </c>
      <c r="S54" s="118">
        <v>103.9</v>
      </c>
      <c r="T54" s="118">
        <v>103.7</v>
      </c>
      <c r="U54" s="118">
        <v>104.3</v>
      </c>
      <c r="V54" s="118">
        <v>104.2</v>
      </c>
      <c r="W54" s="118">
        <v>104</v>
      </c>
    </row>
    <row r="55" spans="1:23" s="16" customFormat="1" ht="47.25" x14ac:dyDescent="0.2">
      <c r="A55" s="52"/>
      <c r="B55" s="83" t="s">
        <v>71</v>
      </c>
      <c r="C55" s="73" t="s">
        <v>53</v>
      </c>
      <c r="D55" s="112">
        <v>2574</v>
      </c>
      <c r="E55" s="113">
        <f>D55*E57/100</f>
        <v>2638.35</v>
      </c>
      <c r="F55" s="102">
        <v>2717.5005000000001</v>
      </c>
      <c r="G55" s="102">
        <v>2879.4635297999998</v>
      </c>
      <c r="H55" s="102">
        <v>2945.6911909853998</v>
      </c>
      <c r="I55" s="102">
        <v>2951.5825733673705</v>
      </c>
      <c r="J55" s="102">
        <v>2963.365338131312</v>
      </c>
      <c r="K55" s="102">
        <v>2983.9851764682098</v>
      </c>
      <c r="L55" s="102">
        <v>2966.3404862342077</v>
      </c>
      <c r="M55" s="102">
        <v>2992.9989915126253</v>
      </c>
      <c r="N55" s="102">
        <v>3019.7929985858286</v>
      </c>
      <c r="O55" s="102">
        <v>2987.1048696378475</v>
      </c>
      <c r="P55" s="102">
        <v>3043.8799743683398</v>
      </c>
      <c r="Q55" s="102">
        <v>3089.2482375533023</v>
      </c>
      <c r="R55" s="102">
        <v>3008.0146037253126</v>
      </c>
      <c r="S55" s="102">
        <v>3095.6259339326016</v>
      </c>
      <c r="T55" s="102">
        <v>3160.3009470170282</v>
      </c>
      <c r="U55" s="102">
        <v>3029.0707059513898</v>
      </c>
      <c r="V55" s="102">
        <v>3148.2515748094556</v>
      </c>
      <c r="W55" s="102">
        <v>3232.9878687984201</v>
      </c>
    </row>
    <row r="56" spans="1:23" s="16" customFormat="1" ht="47.25" x14ac:dyDescent="0.2">
      <c r="A56" s="52"/>
      <c r="B56" s="83" t="s">
        <v>54</v>
      </c>
      <c r="C56" s="73" t="s">
        <v>55</v>
      </c>
      <c r="D56" s="112">
        <v>2574</v>
      </c>
      <c r="E56" s="113">
        <f>E55</f>
        <v>2638.35</v>
      </c>
      <c r="F56" s="102">
        <v>2717.5005000000001</v>
      </c>
      <c r="G56" s="102">
        <v>2879.4635297999998</v>
      </c>
      <c r="H56" s="102">
        <v>3081.1929857707282</v>
      </c>
      <c r="I56" s="102">
        <v>3207.7622312402182</v>
      </c>
      <c r="J56" s="102">
        <v>3211.2686288580248</v>
      </c>
      <c r="K56" s="102">
        <v>3221.1284464124919</v>
      </c>
      <c r="L56" s="102">
        <v>3381.7672934738443</v>
      </c>
      <c r="M56" s="102">
        <v>3369.8731864373231</v>
      </c>
      <c r="N56" s="102">
        <v>3370.614575353603</v>
      </c>
      <c r="O56" s="102">
        <v>3568.900768425513</v>
      </c>
      <c r="P56" s="102">
        <v>3567.674632861635</v>
      </c>
      <c r="Q56" s="102">
        <v>3579.167981589032</v>
      </c>
      <c r="R56" s="102">
        <v>3759.2016951994979</v>
      </c>
      <c r="S56" s="102">
        <v>3784.3430809899555</v>
      </c>
      <c r="T56" s="102">
        <v>3811.609887817368</v>
      </c>
      <c r="U56" s="102">
        <v>3963.4353640979916</v>
      </c>
      <c r="V56" s="102">
        <v>4025.7160513816571</v>
      </c>
      <c r="W56" s="102">
        <v>4070.8450995076032</v>
      </c>
    </row>
    <row r="57" spans="1:23" s="16" customFormat="1" ht="63" x14ac:dyDescent="0.2">
      <c r="A57" s="52"/>
      <c r="B57" s="83" t="s">
        <v>54</v>
      </c>
      <c r="C57" s="73" t="s">
        <v>56</v>
      </c>
      <c r="D57" s="112">
        <v>110.01</v>
      </c>
      <c r="E57" s="113">
        <v>102.5</v>
      </c>
      <c r="F57" s="102">
        <v>103</v>
      </c>
      <c r="G57" s="102">
        <v>105.96</v>
      </c>
      <c r="H57" s="102">
        <v>102.3</v>
      </c>
      <c r="I57" s="102">
        <v>100.2</v>
      </c>
      <c r="J57" s="102">
        <v>100.6</v>
      </c>
      <c r="K57" s="102">
        <v>101.3</v>
      </c>
      <c r="L57" s="102">
        <v>100.5</v>
      </c>
      <c r="M57" s="102">
        <v>101</v>
      </c>
      <c r="N57" s="102">
        <v>101.2</v>
      </c>
      <c r="O57" s="102">
        <v>100.7</v>
      </c>
      <c r="P57" s="102">
        <v>101.7</v>
      </c>
      <c r="Q57" s="102">
        <v>102.3</v>
      </c>
      <c r="R57" s="102">
        <v>100.7</v>
      </c>
      <c r="S57" s="102">
        <v>101.7</v>
      </c>
      <c r="T57" s="102">
        <v>102.3</v>
      </c>
      <c r="U57" s="102">
        <v>100.7</v>
      </c>
      <c r="V57" s="102">
        <v>101.7</v>
      </c>
      <c r="W57" s="102">
        <v>102.3</v>
      </c>
    </row>
    <row r="58" spans="1:23" s="27" customFormat="1" ht="31.5" hidden="1" customHeight="1" x14ac:dyDescent="0.2">
      <c r="A58" s="61"/>
      <c r="B58" s="114" t="s">
        <v>15</v>
      </c>
      <c r="C58" s="115" t="s">
        <v>60</v>
      </c>
      <c r="D58" s="112"/>
      <c r="E58" s="119"/>
      <c r="F58" s="118"/>
      <c r="G58" s="120"/>
      <c r="H58" s="118">
        <v>104.6</v>
      </c>
      <c r="I58" s="118">
        <v>103.9</v>
      </c>
      <c r="J58" s="118">
        <v>103.6</v>
      </c>
      <c r="K58" s="118">
        <v>103.2</v>
      </c>
      <c r="L58" s="118">
        <v>104.9</v>
      </c>
      <c r="M58" s="118">
        <v>103.9</v>
      </c>
      <c r="N58" s="118">
        <v>103.4</v>
      </c>
      <c r="O58" s="118">
        <v>104.8</v>
      </c>
      <c r="P58" s="118">
        <v>104.1</v>
      </c>
      <c r="Q58" s="118">
        <v>103.8</v>
      </c>
      <c r="R58" s="118">
        <v>104.6</v>
      </c>
      <c r="S58" s="118">
        <v>104.3</v>
      </c>
      <c r="T58" s="118">
        <v>104.1</v>
      </c>
      <c r="U58" s="118">
        <v>104.7</v>
      </c>
      <c r="V58" s="118">
        <v>104.6</v>
      </c>
      <c r="W58" s="118">
        <v>104.4</v>
      </c>
    </row>
    <row r="59" spans="1:23" s="16" customFormat="1" ht="63" x14ac:dyDescent="0.2">
      <c r="A59" s="52"/>
      <c r="B59" s="83" t="s">
        <v>42</v>
      </c>
      <c r="C59" s="73" t="s">
        <v>53</v>
      </c>
      <c r="D59" s="112">
        <v>393.3</v>
      </c>
      <c r="E59" s="113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0</v>
      </c>
    </row>
    <row r="60" spans="1:23" s="16" customFormat="1" ht="47.25" x14ac:dyDescent="0.2">
      <c r="A60" s="52"/>
      <c r="B60" s="83" t="s">
        <v>54</v>
      </c>
      <c r="C60" s="73" t="s">
        <v>55</v>
      </c>
      <c r="D60" s="112">
        <v>393.3</v>
      </c>
      <c r="E60" s="113">
        <v>0</v>
      </c>
      <c r="F60" s="102">
        <v>0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0</v>
      </c>
      <c r="M60" s="102">
        <v>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02">
        <v>0</v>
      </c>
      <c r="W60" s="102">
        <v>0</v>
      </c>
    </row>
    <row r="61" spans="1:23" s="16" customFormat="1" ht="63" x14ac:dyDescent="0.2">
      <c r="A61" s="52"/>
      <c r="B61" s="83" t="s">
        <v>54</v>
      </c>
      <c r="C61" s="73" t="s">
        <v>56</v>
      </c>
      <c r="D61" s="112">
        <v>102</v>
      </c>
      <c r="E61" s="113">
        <v>0</v>
      </c>
      <c r="F61" s="102">
        <v>0</v>
      </c>
      <c r="G61" s="102">
        <v>105.96</v>
      </c>
      <c r="H61" s="102">
        <v>102.3</v>
      </c>
      <c r="I61" s="102">
        <v>101.5</v>
      </c>
      <c r="J61" s="102">
        <v>102</v>
      </c>
      <c r="K61" s="102">
        <v>102.5</v>
      </c>
      <c r="L61" s="102">
        <v>101</v>
      </c>
      <c r="M61" s="102">
        <v>101.5</v>
      </c>
      <c r="N61" s="102">
        <v>102</v>
      </c>
      <c r="O61" s="102">
        <v>101.5</v>
      </c>
      <c r="P61" s="102">
        <v>102</v>
      </c>
      <c r="Q61" s="102">
        <v>102.5</v>
      </c>
      <c r="R61" s="102">
        <v>101.5</v>
      </c>
      <c r="S61" s="102">
        <v>102</v>
      </c>
      <c r="T61" s="102">
        <v>102.5</v>
      </c>
      <c r="U61" s="102">
        <v>101.5</v>
      </c>
      <c r="V61" s="102">
        <v>102</v>
      </c>
      <c r="W61" s="102">
        <v>102.5</v>
      </c>
    </row>
    <row r="62" spans="1:23" s="28" customFormat="1" ht="31.5" hidden="1" x14ac:dyDescent="0.2">
      <c r="A62" s="62"/>
      <c r="B62" s="121" t="s">
        <v>61</v>
      </c>
      <c r="C62" s="115" t="s">
        <v>60</v>
      </c>
      <c r="D62" s="112"/>
      <c r="E62" s="119"/>
      <c r="F62" s="118"/>
      <c r="G62" s="120"/>
      <c r="H62" s="118">
        <v>105.3</v>
      </c>
      <c r="I62" s="118">
        <v>104.3</v>
      </c>
      <c r="J62" s="118">
        <v>104.2</v>
      </c>
      <c r="K62" s="118">
        <v>104.1</v>
      </c>
      <c r="L62" s="118">
        <v>104.1</v>
      </c>
      <c r="M62" s="118">
        <v>104</v>
      </c>
      <c r="N62" s="118">
        <v>103.9</v>
      </c>
      <c r="O62" s="118">
        <v>104.1</v>
      </c>
      <c r="P62" s="118">
        <v>104</v>
      </c>
      <c r="Q62" s="118">
        <v>103.9</v>
      </c>
      <c r="R62" s="118">
        <v>104.1</v>
      </c>
      <c r="S62" s="118">
        <v>104</v>
      </c>
      <c r="T62" s="118">
        <v>103.9</v>
      </c>
      <c r="U62" s="118">
        <v>104.1</v>
      </c>
      <c r="V62" s="118">
        <v>104</v>
      </c>
      <c r="W62" s="118">
        <v>103.9</v>
      </c>
    </row>
    <row r="63" spans="1:23" s="16" customFormat="1" ht="78.75" x14ac:dyDescent="0.2">
      <c r="A63" s="52"/>
      <c r="B63" s="83" t="s">
        <v>62</v>
      </c>
      <c r="C63" s="73" t="s">
        <v>53</v>
      </c>
      <c r="D63" s="112">
        <v>196.6</v>
      </c>
      <c r="E63" s="113">
        <v>87.5</v>
      </c>
      <c r="F63" s="102">
        <v>96.6</v>
      </c>
      <c r="G63" s="102">
        <v>102.35735999999999</v>
      </c>
      <c r="H63" s="102">
        <v>104.71157927999998</v>
      </c>
      <c r="I63" s="102">
        <v>104.81629085927997</v>
      </c>
      <c r="J63" s="102">
        <v>105.23513717639999</v>
      </c>
      <c r="K63" s="102">
        <v>105.97858938928798</v>
      </c>
      <c r="L63" s="102">
        <v>105.13073973185782</v>
      </c>
      <c r="M63" s="102">
        <v>105.97178313663478</v>
      </c>
      <c r="N63" s="102">
        <v>107.56826823012729</v>
      </c>
      <c r="O63" s="102">
        <v>105.65639343051711</v>
      </c>
      <c r="P63" s="102">
        <v>107.03150096800113</v>
      </c>
      <c r="Q63" s="102">
        <v>109.39692879003945</v>
      </c>
      <c r="R63" s="102">
        <v>106.18467539766971</v>
      </c>
      <c r="S63" s="102">
        <v>108.10181597768114</v>
      </c>
      <c r="T63" s="102">
        <v>111.25667657947014</v>
      </c>
      <c r="U63" s="102">
        <v>106.71559877465806</v>
      </c>
      <c r="V63" s="102">
        <v>109.18283413745796</v>
      </c>
      <c r="W63" s="102">
        <v>113.14804008132114</v>
      </c>
    </row>
    <row r="64" spans="1:23" s="16" customFormat="1" ht="47.25" x14ac:dyDescent="0.2">
      <c r="A64" s="52"/>
      <c r="B64" s="83" t="s">
        <v>54</v>
      </c>
      <c r="C64" s="73" t="s">
        <v>55</v>
      </c>
      <c r="D64" s="112">
        <v>196.6</v>
      </c>
      <c r="E64" s="113">
        <v>87.5</v>
      </c>
      <c r="F64" s="102">
        <v>96.6</v>
      </c>
      <c r="G64" s="102">
        <v>102.35735999999999</v>
      </c>
      <c r="H64" s="102">
        <v>109.52831192687999</v>
      </c>
      <c r="I64" s="102">
        <v>114.24262952883677</v>
      </c>
      <c r="J64" s="102">
        <v>114.58906757946147</v>
      </c>
      <c r="K64" s="102">
        <v>115.28774868124304</v>
      </c>
      <c r="L64" s="102">
        <v>119.28335707153762</v>
      </c>
      <c r="M64" s="102">
        <v>120.00683869461841</v>
      </c>
      <c r="N64" s="102">
        <v>121.5807304430087</v>
      </c>
      <c r="O64" s="102">
        <v>124.79484458502802</v>
      </c>
      <c r="P64" s="102">
        <v>126.05518336482716</v>
      </c>
      <c r="Q64" s="102">
        <v>128.46985937210093</v>
      </c>
      <c r="R64" s="102">
        <v>130.56099037907921</v>
      </c>
      <c r="S64" s="102">
        <v>132.40836460641447</v>
      </c>
      <c r="T64" s="102">
        <v>135.74934701370228</v>
      </c>
      <c r="U64" s="102">
        <v>136.59356093954455</v>
      </c>
      <c r="V64" s="102">
        <v>139.08174618257775</v>
      </c>
      <c r="W64" s="102">
        <v>143.44131226353969</v>
      </c>
    </row>
    <row r="65" spans="1:23" s="16" customFormat="1" ht="63" x14ac:dyDescent="0.2">
      <c r="A65" s="52"/>
      <c r="B65" s="83" t="s">
        <v>54</v>
      </c>
      <c r="C65" s="73" t="s">
        <v>56</v>
      </c>
      <c r="D65" s="112">
        <v>102</v>
      </c>
      <c r="E65" s="113">
        <v>119.4</v>
      </c>
      <c r="F65" s="102">
        <v>110.4</v>
      </c>
      <c r="G65" s="102">
        <v>105.96</v>
      </c>
      <c r="H65" s="102">
        <v>102.3</v>
      </c>
      <c r="I65" s="102">
        <v>100.1</v>
      </c>
      <c r="J65" s="102">
        <v>100.5</v>
      </c>
      <c r="K65" s="102">
        <v>101.21</v>
      </c>
      <c r="L65" s="102">
        <v>100.3</v>
      </c>
      <c r="M65" s="102">
        <v>100.7</v>
      </c>
      <c r="N65" s="102">
        <v>101.5</v>
      </c>
      <c r="O65" s="102">
        <v>100.5</v>
      </c>
      <c r="P65" s="102">
        <v>101</v>
      </c>
      <c r="Q65" s="102">
        <v>101.7</v>
      </c>
      <c r="R65" s="102">
        <v>100.5</v>
      </c>
      <c r="S65" s="102">
        <v>101</v>
      </c>
      <c r="T65" s="102">
        <v>101.7</v>
      </c>
      <c r="U65" s="102">
        <v>100.5</v>
      </c>
      <c r="V65" s="102">
        <v>101</v>
      </c>
      <c r="W65" s="102">
        <v>101.7</v>
      </c>
    </row>
    <row r="66" spans="1:23" s="28" customFormat="1" ht="31.5" hidden="1" customHeight="1" x14ac:dyDescent="0.2">
      <c r="A66" s="62"/>
      <c r="B66" s="121" t="s">
        <v>63</v>
      </c>
      <c r="C66" s="115" t="s">
        <v>60</v>
      </c>
      <c r="D66" s="112"/>
      <c r="E66" s="119"/>
      <c r="F66" s="118"/>
      <c r="G66" s="120"/>
      <c r="H66" s="118">
        <v>104.6</v>
      </c>
      <c r="I66" s="118">
        <v>104.2</v>
      </c>
      <c r="J66" s="118">
        <v>104.1</v>
      </c>
      <c r="K66" s="118">
        <v>104</v>
      </c>
      <c r="L66" s="118">
        <v>104.1</v>
      </c>
      <c r="M66" s="118">
        <v>104</v>
      </c>
      <c r="N66" s="118">
        <v>103.9</v>
      </c>
      <c r="O66" s="118">
        <v>104.1</v>
      </c>
      <c r="P66" s="118">
        <v>104</v>
      </c>
      <c r="Q66" s="118">
        <v>103.9</v>
      </c>
      <c r="R66" s="118">
        <v>104.1</v>
      </c>
      <c r="S66" s="118">
        <v>104</v>
      </c>
      <c r="T66" s="118">
        <v>103.9</v>
      </c>
      <c r="U66" s="118">
        <v>104.1</v>
      </c>
      <c r="V66" s="118">
        <v>104</v>
      </c>
      <c r="W66" s="118">
        <v>103.9</v>
      </c>
    </row>
    <row r="67" spans="1:23" s="16" customFormat="1" ht="47.25" x14ac:dyDescent="0.2">
      <c r="A67" s="52"/>
      <c r="B67" s="83" t="s">
        <v>72</v>
      </c>
      <c r="C67" s="73" t="s">
        <v>53</v>
      </c>
      <c r="D67" s="112">
        <v>1598.8</v>
      </c>
      <c r="E67" s="113">
        <f>D67*E69/100</f>
        <v>1654.7579999999998</v>
      </c>
      <c r="F67" s="102">
        <v>1717.6388039999997</v>
      </c>
      <c r="G67" s="102">
        <v>1820.0100767183997</v>
      </c>
      <c r="H67" s="102">
        <v>1861.8703084829228</v>
      </c>
      <c r="I67" s="102">
        <v>1871.1796600253374</v>
      </c>
      <c r="J67" s="102">
        <v>1880.4890115677522</v>
      </c>
      <c r="K67" s="102">
        <v>1899.1077146525813</v>
      </c>
      <c r="L67" s="102">
        <v>1886.14909730554</v>
      </c>
      <c r="M67" s="102">
        <v>1908.6963467412684</v>
      </c>
      <c r="N67" s="102">
        <v>1942.7871920895905</v>
      </c>
      <c r="O67" s="102">
        <v>1905.0105882785952</v>
      </c>
      <c r="P67" s="102">
        <v>1941.14418463587</v>
      </c>
      <c r="Q67" s="102">
        <v>1991.3568718918302</v>
      </c>
      <c r="R67" s="102">
        <v>1924.0606941613812</v>
      </c>
      <c r="S67" s="102">
        <v>1974.14363577468</v>
      </c>
      <c r="T67" s="102">
        <v>2041.1407936891258</v>
      </c>
      <c r="U67" s="102">
        <v>1943.301301102995</v>
      </c>
      <c r="V67" s="102">
        <v>2007.7040775828498</v>
      </c>
      <c r="W67" s="102">
        <v>2092.169313531354</v>
      </c>
    </row>
    <row r="68" spans="1:23" s="16" customFormat="1" ht="47.25" x14ac:dyDescent="0.2">
      <c r="A68" s="52"/>
      <c r="B68" s="83" t="s">
        <v>54</v>
      </c>
      <c r="C68" s="73" t="s">
        <v>55</v>
      </c>
      <c r="D68" s="112">
        <v>1598.8</v>
      </c>
      <c r="E68" s="113">
        <f>E67</f>
        <v>1654.7579999999998</v>
      </c>
      <c r="F68" s="102">
        <v>1717.6388039999997</v>
      </c>
      <c r="G68" s="102">
        <v>1820.0100767183997</v>
      </c>
      <c r="H68" s="102">
        <v>1967.9969160664496</v>
      </c>
      <c r="I68" s="102">
        <v>2088.5957670830016</v>
      </c>
      <c r="J68" s="102">
        <v>2096.999113914605</v>
      </c>
      <c r="K68" s="102">
        <v>2113.7467676703309</v>
      </c>
      <c r="L68" s="102">
        <v>2218.9909780135272</v>
      </c>
      <c r="M68" s="102">
        <v>2243.3906220569838</v>
      </c>
      <c r="N68" s="102">
        <v>2272.6434534364125</v>
      </c>
      <c r="O68" s="102">
        <v>2362.2046557345202</v>
      </c>
      <c r="P68" s="102">
        <v>2402.4492605514461</v>
      </c>
      <c r="Q68" s="102">
        <v>2445.9325167609391</v>
      </c>
      <c r="R68" s="102">
        <v>2512.2755175133339</v>
      </c>
      <c r="S68" s="102">
        <v>2570.3420246758233</v>
      </c>
      <c r="T68" s="102">
        <v>2629.9277903342809</v>
      </c>
      <c r="U68" s="102">
        <v>2669.3429828682674</v>
      </c>
      <c r="V68" s="102">
        <v>2747.3537688891729</v>
      </c>
      <c r="W68" s="102">
        <v>2825.0684323770843</v>
      </c>
    </row>
    <row r="69" spans="1:23" s="16" customFormat="1" ht="63" x14ac:dyDescent="0.2">
      <c r="A69" s="52"/>
      <c r="B69" s="83" t="s">
        <v>54</v>
      </c>
      <c r="C69" s="73" t="s">
        <v>56</v>
      </c>
      <c r="D69" s="112">
        <v>116.17</v>
      </c>
      <c r="E69" s="113">
        <v>103.5</v>
      </c>
      <c r="F69" s="102">
        <v>103.8</v>
      </c>
      <c r="G69" s="102">
        <v>105.96</v>
      </c>
      <c r="H69" s="102">
        <v>102.3</v>
      </c>
      <c r="I69" s="102">
        <v>100.5</v>
      </c>
      <c r="J69" s="102">
        <v>101</v>
      </c>
      <c r="K69" s="102">
        <v>102</v>
      </c>
      <c r="L69" s="102">
        <v>100.8</v>
      </c>
      <c r="M69" s="102">
        <v>101.5</v>
      </c>
      <c r="N69" s="102">
        <v>102.3</v>
      </c>
      <c r="O69" s="102">
        <v>101</v>
      </c>
      <c r="P69" s="102">
        <v>101.7</v>
      </c>
      <c r="Q69" s="102">
        <v>102.5</v>
      </c>
      <c r="R69" s="102">
        <v>101</v>
      </c>
      <c r="S69" s="102">
        <v>101.7</v>
      </c>
      <c r="T69" s="102">
        <v>102.5</v>
      </c>
      <c r="U69" s="102">
        <v>101</v>
      </c>
      <c r="V69" s="102">
        <v>101.7</v>
      </c>
      <c r="W69" s="102">
        <v>102.5</v>
      </c>
    </row>
    <row r="70" spans="1:23" s="27" customFormat="1" ht="15.75" hidden="1" x14ac:dyDescent="0.2">
      <c r="A70" s="61"/>
      <c r="B70" s="114" t="s">
        <v>18</v>
      </c>
      <c r="C70" s="115" t="s">
        <v>60</v>
      </c>
      <c r="D70" s="112"/>
      <c r="E70" s="119">
        <v>121.4</v>
      </c>
      <c r="F70" s="118"/>
      <c r="G70" s="118"/>
      <c r="H70" s="118">
        <v>105.7</v>
      </c>
      <c r="I70" s="118">
        <v>105.6</v>
      </c>
      <c r="J70" s="118">
        <v>105.5</v>
      </c>
      <c r="K70" s="118">
        <v>105.3</v>
      </c>
      <c r="L70" s="118">
        <v>105.4</v>
      </c>
      <c r="M70" s="118">
        <v>105.4</v>
      </c>
      <c r="N70" s="118">
        <v>105.1</v>
      </c>
      <c r="O70" s="118">
        <v>105.4</v>
      </c>
      <c r="P70" s="118">
        <v>105.3</v>
      </c>
      <c r="Q70" s="118">
        <v>105</v>
      </c>
      <c r="R70" s="118">
        <v>105.3</v>
      </c>
      <c r="S70" s="118">
        <v>105.2</v>
      </c>
      <c r="T70" s="118">
        <v>104.9</v>
      </c>
      <c r="U70" s="118">
        <v>105.2</v>
      </c>
      <c r="V70" s="118">
        <v>105.1</v>
      </c>
      <c r="W70" s="118">
        <v>104.8</v>
      </c>
    </row>
    <row r="71" spans="1:23" s="16" customFormat="1" ht="63" x14ac:dyDescent="0.2">
      <c r="A71" s="52"/>
      <c r="B71" s="83" t="s">
        <v>20</v>
      </c>
      <c r="C71" s="73" t="s">
        <v>53</v>
      </c>
      <c r="D71" s="112">
        <v>29760.9</v>
      </c>
      <c r="E71" s="113">
        <v>31398.2</v>
      </c>
      <c r="F71" s="102">
        <v>33049.1</v>
      </c>
      <c r="G71" s="102">
        <v>35018.826359999992</v>
      </c>
      <c r="H71" s="102">
        <v>35824.259366279992</v>
      </c>
      <c r="I71" s="102">
        <v>36182.501959942791</v>
      </c>
      <c r="J71" s="102">
        <v>36361.62325677419</v>
      </c>
      <c r="K71" s="102">
        <v>36540.744553605589</v>
      </c>
      <c r="L71" s="102">
        <v>36544.326979542217</v>
      </c>
      <c r="M71" s="102">
        <v>37088.855721909677</v>
      </c>
      <c r="N71" s="102">
        <v>37636.966890213756</v>
      </c>
      <c r="O71" s="102">
        <v>37092.491884235351</v>
      </c>
      <c r="P71" s="102">
        <v>38016.077114957414</v>
      </c>
      <c r="Q71" s="102">
        <v>38954.260731371236</v>
      </c>
      <c r="R71" s="102">
        <v>37648.879262498886</v>
      </c>
      <c r="S71" s="102">
        <v>38966.47904283135</v>
      </c>
      <c r="T71" s="102">
        <v>40317.659856969229</v>
      </c>
      <c r="U71" s="102">
        <v>38213.612451436369</v>
      </c>
      <c r="V71" s="102">
        <v>39940.641018902134</v>
      </c>
      <c r="W71" s="102">
        <v>41728.777951963151</v>
      </c>
    </row>
    <row r="72" spans="1:23" s="16" customFormat="1" ht="47.25" x14ac:dyDescent="0.2">
      <c r="A72" s="52"/>
      <c r="B72" s="83" t="s">
        <v>54</v>
      </c>
      <c r="C72" s="73" t="s">
        <v>55</v>
      </c>
      <c r="D72" s="112">
        <v>29760.9</v>
      </c>
      <c r="E72" s="113">
        <v>31398.2</v>
      </c>
      <c r="F72" s="102">
        <v>33049.1</v>
      </c>
      <c r="G72" s="102">
        <v>35018.826359999992</v>
      </c>
      <c r="H72" s="102">
        <v>36934.811406634668</v>
      </c>
      <c r="I72" s="102">
        <v>38721.717582487654</v>
      </c>
      <c r="J72" s="102">
        <v>38838.431586532613</v>
      </c>
      <c r="K72" s="102">
        <v>38992.080401984218</v>
      </c>
      <c r="L72" s="102">
        <v>40673.292148645029</v>
      </c>
      <c r="M72" s="102">
        <v>41160.193026775531</v>
      </c>
      <c r="N72" s="102">
        <v>41647.830998163365</v>
      </c>
      <c r="O72" s="102">
        <v>42976.010583640564</v>
      </c>
      <c r="P72" s="102">
        <v>43834.576568690267</v>
      </c>
      <c r="Q72" s="102">
        <v>44700.408771173752</v>
      </c>
      <c r="R72" s="102">
        <v>45409.09742283338</v>
      </c>
      <c r="S72" s="102">
        <v>46727.658622223833</v>
      </c>
      <c r="T72" s="102">
        <v>48022.990155135092</v>
      </c>
      <c r="U72" s="102">
        <v>47979.933473427089</v>
      </c>
      <c r="V72" s="102">
        <v>49811.684091290605</v>
      </c>
      <c r="W72" s="102">
        <v>51592.539013366273</v>
      </c>
    </row>
    <row r="73" spans="1:23" s="16" customFormat="1" ht="63" x14ac:dyDescent="0.2">
      <c r="A73" s="52"/>
      <c r="B73" s="83" t="s">
        <v>54</v>
      </c>
      <c r="C73" s="73" t="s">
        <v>56</v>
      </c>
      <c r="D73" s="112">
        <v>113.58</v>
      </c>
      <c r="E73" s="113">
        <v>100.1</v>
      </c>
      <c r="F73" s="102">
        <v>102.6</v>
      </c>
      <c r="G73" s="102">
        <v>105.96</v>
      </c>
      <c r="H73" s="102">
        <v>102.3</v>
      </c>
      <c r="I73" s="102">
        <v>101</v>
      </c>
      <c r="J73" s="102">
        <v>101.5</v>
      </c>
      <c r="K73" s="102">
        <v>102</v>
      </c>
      <c r="L73" s="102">
        <v>101</v>
      </c>
      <c r="M73" s="102">
        <v>102</v>
      </c>
      <c r="N73" s="102">
        <v>103</v>
      </c>
      <c r="O73" s="102">
        <v>101.5</v>
      </c>
      <c r="P73" s="102">
        <v>102.5</v>
      </c>
      <c r="Q73" s="102">
        <v>103.5</v>
      </c>
      <c r="R73" s="102">
        <v>101.5</v>
      </c>
      <c r="S73" s="102">
        <v>102.5</v>
      </c>
      <c r="T73" s="102">
        <v>103.5</v>
      </c>
      <c r="U73" s="102">
        <v>101.5</v>
      </c>
      <c r="V73" s="102">
        <v>102.5</v>
      </c>
      <c r="W73" s="102">
        <v>103.5</v>
      </c>
    </row>
    <row r="74" spans="1:23" s="27" customFormat="1" ht="15.75" hidden="1" x14ac:dyDescent="0.2">
      <c r="A74" s="61"/>
      <c r="B74" s="114" t="s">
        <v>64</v>
      </c>
      <c r="C74" s="115" t="s">
        <v>60</v>
      </c>
      <c r="D74" s="112"/>
      <c r="E74" s="119">
        <v>106.5</v>
      </c>
      <c r="F74" s="118"/>
      <c r="G74" s="118"/>
      <c r="H74" s="118">
        <v>103.1</v>
      </c>
      <c r="I74" s="118">
        <v>103.8</v>
      </c>
      <c r="J74" s="118">
        <v>103.6</v>
      </c>
      <c r="K74" s="118">
        <v>103.5</v>
      </c>
      <c r="L74" s="118">
        <v>104</v>
      </c>
      <c r="M74" s="118">
        <v>103.9</v>
      </c>
      <c r="N74" s="118">
        <v>103.7</v>
      </c>
      <c r="O74" s="118">
        <v>104.1</v>
      </c>
      <c r="P74" s="118">
        <v>103.9</v>
      </c>
      <c r="Q74" s="118">
        <v>103.7</v>
      </c>
      <c r="R74" s="118">
        <v>104.1</v>
      </c>
      <c r="S74" s="118">
        <v>104</v>
      </c>
      <c r="T74" s="118">
        <v>103.8</v>
      </c>
      <c r="U74" s="118">
        <v>104.1</v>
      </c>
      <c r="V74" s="118">
        <v>104</v>
      </c>
      <c r="W74" s="118">
        <v>103.8</v>
      </c>
    </row>
    <row r="75" spans="1:23" s="16" customFormat="1" ht="47.25" x14ac:dyDescent="0.2">
      <c r="A75" s="52"/>
      <c r="B75" s="83" t="s">
        <v>22</v>
      </c>
      <c r="C75" s="73" t="s">
        <v>53</v>
      </c>
      <c r="D75" s="112">
        <v>1166</v>
      </c>
      <c r="E75" s="113">
        <f>D75*E77/100</f>
        <v>1218.47</v>
      </c>
      <c r="F75" s="102">
        <v>1273.30115</v>
      </c>
      <c r="G75" s="102">
        <v>1349.1898985399998</v>
      </c>
      <c r="H75" s="102">
        <v>1380.2212662064196</v>
      </c>
      <c r="I75" s="102">
        <v>1385.7421512712453</v>
      </c>
      <c r="J75" s="102">
        <v>1389.8828150698644</v>
      </c>
      <c r="K75" s="102">
        <v>1394.0234788684838</v>
      </c>
      <c r="L75" s="102">
        <v>1392.6708620276017</v>
      </c>
      <c r="M75" s="102">
        <v>1403.7816432205632</v>
      </c>
      <c r="N75" s="102">
        <v>1414.9338310515113</v>
      </c>
      <c r="O75" s="102">
        <v>1406.5975706478778</v>
      </c>
      <c r="P75" s="102">
        <v>1427.6459311553128</v>
      </c>
      <c r="Q75" s="102">
        <v>1448.8922429967477</v>
      </c>
      <c r="R75" s="102">
        <v>1420.6635463543564</v>
      </c>
      <c r="S75" s="102">
        <v>1451.9159119849533</v>
      </c>
      <c r="T75" s="102">
        <v>1483.6656568286696</v>
      </c>
      <c r="U75" s="102">
        <v>1434.8701818178999</v>
      </c>
      <c r="V75" s="102">
        <v>1476.5984824886975</v>
      </c>
      <c r="W75" s="102">
        <v>1519.2736325925578</v>
      </c>
    </row>
    <row r="76" spans="1:23" s="16" customFormat="1" ht="47.25" x14ac:dyDescent="0.2">
      <c r="A76" s="52"/>
      <c r="B76" s="83" t="s">
        <v>54</v>
      </c>
      <c r="C76" s="73" t="s">
        <v>55</v>
      </c>
      <c r="D76" s="112">
        <v>1166</v>
      </c>
      <c r="E76" s="113">
        <f>E75</f>
        <v>1218.47</v>
      </c>
      <c r="F76" s="102">
        <v>1273.30115</v>
      </c>
      <c r="G76" s="102">
        <v>1349.1898985399998</v>
      </c>
      <c r="H76" s="102">
        <v>1446.4718869843277</v>
      </c>
      <c r="I76" s="102">
        <v>1508.8958277390234</v>
      </c>
      <c r="J76" s="102">
        <v>1510.4912862303672</v>
      </c>
      <c r="K76" s="102">
        <v>1513.5303236649211</v>
      </c>
      <c r="L76" s="102">
        <v>1577.0979191528272</v>
      </c>
      <c r="M76" s="102">
        <v>1585.094450857285</v>
      </c>
      <c r="N76" s="102">
        <v>1594.6101431036507</v>
      </c>
      <c r="O76" s="102">
        <v>1656.5836542781296</v>
      </c>
      <c r="P76" s="102">
        <v>1674.9106577262114</v>
      </c>
      <c r="Q76" s="102">
        <v>1694.9302564265877</v>
      </c>
      <c r="R76" s="102">
        <v>1740.0754704537474</v>
      </c>
      <c r="S76" s="102">
        <v>1769.8161203249517</v>
      </c>
      <c r="T76" s="102">
        <v>1801.5617087188973</v>
      </c>
      <c r="U76" s="102">
        <v>1827.7752741646163</v>
      </c>
      <c r="V76" s="102">
        <v>1870.0992111509245</v>
      </c>
      <c r="W76" s="102">
        <v>1914.9015589378207</v>
      </c>
    </row>
    <row r="77" spans="1:23" s="16" customFormat="1" ht="63" x14ac:dyDescent="0.2">
      <c r="A77" s="52"/>
      <c r="B77" s="83" t="s">
        <v>54</v>
      </c>
      <c r="C77" s="73" t="s">
        <v>56</v>
      </c>
      <c r="D77" s="112">
        <v>112.27</v>
      </c>
      <c r="E77" s="113">
        <v>104.5</v>
      </c>
      <c r="F77" s="102">
        <v>104.5</v>
      </c>
      <c r="G77" s="102">
        <v>105.96</v>
      </c>
      <c r="H77" s="102">
        <v>102.3</v>
      </c>
      <c r="I77" s="102">
        <v>100.4</v>
      </c>
      <c r="J77" s="102">
        <v>100.7</v>
      </c>
      <c r="K77" s="102">
        <v>101</v>
      </c>
      <c r="L77" s="102">
        <v>100.5</v>
      </c>
      <c r="M77" s="102">
        <v>101</v>
      </c>
      <c r="N77" s="102">
        <v>101.5</v>
      </c>
      <c r="O77" s="102">
        <v>101</v>
      </c>
      <c r="P77" s="102">
        <v>101.7</v>
      </c>
      <c r="Q77" s="102">
        <v>102.4</v>
      </c>
      <c r="R77" s="102">
        <v>101</v>
      </c>
      <c r="S77" s="102">
        <v>101.7</v>
      </c>
      <c r="T77" s="102">
        <v>102.4</v>
      </c>
      <c r="U77" s="102">
        <v>101</v>
      </c>
      <c r="V77" s="102">
        <v>101.7</v>
      </c>
      <c r="W77" s="102">
        <v>102.4</v>
      </c>
    </row>
    <row r="78" spans="1:23" s="27" customFormat="1" ht="15.75" hidden="1" x14ac:dyDescent="0.2">
      <c r="A78" s="61"/>
      <c r="B78" s="114" t="s">
        <v>65</v>
      </c>
      <c r="C78" s="115" t="s">
        <v>60</v>
      </c>
      <c r="D78" s="116"/>
      <c r="E78" s="117">
        <v>106</v>
      </c>
      <c r="F78" s="118"/>
      <c r="G78" s="118"/>
      <c r="H78" s="118">
        <v>104.8</v>
      </c>
      <c r="I78" s="118">
        <v>103.9</v>
      </c>
      <c r="J78" s="118">
        <v>103.7</v>
      </c>
      <c r="K78" s="118">
        <v>103.6</v>
      </c>
      <c r="L78" s="118">
        <v>104</v>
      </c>
      <c r="M78" s="118">
        <v>103.9</v>
      </c>
      <c r="N78" s="118">
        <v>103.8</v>
      </c>
      <c r="O78" s="118">
        <v>104</v>
      </c>
      <c r="P78" s="118">
        <v>103.9</v>
      </c>
      <c r="Q78" s="118">
        <v>103.8</v>
      </c>
      <c r="R78" s="118">
        <v>104</v>
      </c>
      <c r="S78" s="118">
        <v>103.9</v>
      </c>
      <c r="T78" s="118">
        <v>103.8</v>
      </c>
      <c r="U78" s="118">
        <v>104</v>
      </c>
      <c r="V78" s="118">
        <v>103.9</v>
      </c>
      <c r="W78" s="118">
        <v>103.8</v>
      </c>
    </row>
    <row r="79" spans="1:23" s="16" customFormat="1" ht="47.25" x14ac:dyDescent="0.2">
      <c r="A79" s="52"/>
      <c r="B79" s="83" t="s">
        <v>24</v>
      </c>
      <c r="C79" s="73" t="s">
        <v>53</v>
      </c>
      <c r="D79" s="112">
        <v>555.20000000000005</v>
      </c>
      <c r="E79" s="113">
        <f>D79*E81/100</f>
        <v>577.40800000000002</v>
      </c>
      <c r="F79" s="102">
        <v>603.39135999999996</v>
      </c>
      <c r="G79" s="102">
        <v>639.35348505599995</v>
      </c>
      <c r="H79" s="102">
        <v>654.05861521228792</v>
      </c>
      <c r="I79" s="102">
        <v>656.02079105792484</v>
      </c>
      <c r="J79" s="102">
        <v>658.63702551877384</v>
      </c>
      <c r="K79" s="102">
        <v>663.86949444047218</v>
      </c>
      <c r="L79" s="102">
        <v>659.95691580427228</v>
      </c>
      <c r="M79" s="102">
        <v>665.22339577396156</v>
      </c>
      <c r="N79" s="102">
        <v>673.82753685707928</v>
      </c>
      <c r="O79" s="102">
        <v>666.55648496231504</v>
      </c>
      <c r="P79" s="102">
        <v>676.53219350211884</v>
      </c>
      <c r="Q79" s="102">
        <v>687.30408759422096</v>
      </c>
      <c r="R79" s="102">
        <v>673.22204981193818</v>
      </c>
      <c r="S79" s="102">
        <v>688.03324079165486</v>
      </c>
      <c r="T79" s="102">
        <v>701.05016934610535</v>
      </c>
      <c r="U79" s="102">
        <v>679.95427031005761</v>
      </c>
      <c r="V79" s="102">
        <v>699.72980588511302</v>
      </c>
      <c r="W79" s="102">
        <v>715.07117273302754</v>
      </c>
    </row>
    <row r="80" spans="1:23" s="16" customFormat="1" ht="47.25" x14ac:dyDescent="0.2">
      <c r="A80" s="52"/>
      <c r="B80" s="83" t="s">
        <v>54</v>
      </c>
      <c r="C80" s="73" t="s">
        <v>55</v>
      </c>
      <c r="D80" s="112">
        <v>555.20000000000005</v>
      </c>
      <c r="E80" s="113">
        <f>E79</f>
        <v>577.40800000000002</v>
      </c>
      <c r="F80" s="102">
        <v>603.39135999999996</v>
      </c>
      <c r="G80" s="102">
        <v>639.35348505599995</v>
      </c>
      <c r="H80" s="102">
        <v>685.45342874247763</v>
      </c>
      <c r="I80" s="102">
        <v>714.32267080082454</v>
      </c>
      <c r="J80" s="102">
        <v>715.79091204519102</v>
      </c>
      <c r="K80" s="102">
        <v>720.78169845986497</v>
      </c>
      <c r="L80" s="102">
        <v>747.35295109865456</v>
      </c>
      <c r="M80" s="102">
        <v>751.14382519110302</v>
      </c>
      <c r="N80" s="102">
        <v>759.39397404635997</v>
      </c>
      <c r="O80" s="102">
        <v>785.01953983402677</v>
      </c>
      <c r="P80" s="102">
        <v>793.70588775790657</v>
      </c>
      <c r="Q80" s="102">
        <v>804.01596396132413</v>
      </c>
      <c r="R80" s="102">
        <v>824.5845246416618</v>
      </c>
      <c r="S80" s="102">
        <v>838.67964447593295</v>
      </c>
      <c r="T80" s="102">
        <v>851.25994200369144</v>
      </c>
      <c r="U80" s="102">
        <v>866.1435846836016</v>
      </c>
      <c r="V80" s="102">
        <v>886.20174917087297</v>
      </c>
      <c r="W80" s="102">
        <v>901.27997619582823</v>
      </c>
    </row>
    <row r="81" spans="1:23" s="16" customFormat="1" ht="63" x14ac:dyDescent="0.2">
      <c r="A81" s="52"/>
      <c r="B81" s="83" t="s">
        <v>54</v>
      </c>
      <c r="C81" s="73" t="s">
        <v>56</v>
      </c>
      <c r="D81" s="112">
        <v>112.3</v>
      </c>
      <c r="E81" s="113">
        <v>104</v>
      </c>
      <c r="F81" s="102">
        <v>104.5</v>
      </c>
      <c r="G81" s="102">
        <v>105.96</v>
      </c>
      <c r="H81" s="102">
        <v>102.3</v>
      </c>
      <c r="I81" s="102">
        <v>100.3</v>
      </c>
      <c r="J81" s="102">
        <v>100.7</v>
      </c>
      <c r="K81" s="102">
        <v>101.5</v>
      </c>
      <c r="L81" s="102">
        <v>100.6</v>
      </c>
      <c r="M81" s="102">
        <v>101</v>
      </c>
      <c r="N81" s="102">
        <v>101.5</v>
      </c>
      <c r="O81" s="102">
        <v>101</v>
      </c>
      <c r="P81" s="102">
        <v>101.7</v>
      </c>
      <c r="Q81" s="102">
        <v>102</v>
      </c>
      <c r="R81" s="102">
        <v>101</v>
      </c>
      <c r="S81" s="102">
        <v>101.7</v>
      </c>
      <c r="T81" s="102">
        <v>102</v>
      </c>
      <c r="U81" s="102">
        <v>101</v>
      </c>
      <c r="V81" s="102">
        <v>101.7</v>
      </c>
      <c r="W81" s="102">
        <v>102</v>
      </c>
    </row>
    <row r="82" spans="1:23" s="27" customFormat="1" ht="15.75" hidden="1" x14ac:dyDescent="0.2">
      <c r="A82" s="61"/>
      <c r="B82" s="114" t="s">
        <v>65</v>
      </c>
      <c r="C82" s="115" t="s">
        <v>60</v>
      </c>
      <c r="D82" s="116"/>
      <c r="E82" s="117">
        <v>106</v>
      </c>
      <c r="F82" s="118"/>
      <c r="G82" s="118"/>
      <c r="H82" s="118">
        <v>104.8</v>
      </c>
      <c r="I82" s="118">
        <v>103.9</v>
      </c>
      <c r="J82" s="118">
        <v>103.7</v>
      </c>
      <c r="K82" s="118">
        <v>103.6</v>
      </c>
      <c r="L82" s="118">
        <v>104</v>
      </c>
      <c r="M82" s="118">
        <v>103.9</v>
      </c>
      <c r="N82" s="118">
        <v>103.8</v>
      </c>
      <c r="O82" s="118">
        <v>104</v>
      </c>
      <c r="P82" s="118">
        <v>103.9</v>
      </c>
      <c r="Q82" s="118">
        <v>103.8</v>
      </c>
      <c r="R82" s="118">
        <v>104</v>
      </c>
      <c r="S82" s="118">
        <v>103.9</v>
      </c>
      <c r="T82" s="118">
        <v>103.8</v>
      </c>
      <c r="U82" s="118">
        <v>104</v>
      </c>
      <c r="V82" s="118">
        <v>103.9</v>
      </c>
      <c r="W82" s="118">
        <v>103.8</v>
      </c>
    </row>
    <row r="83" spans="1:23" s="16" customFormat="1" ht="47.25" x14ac:dyDescent="0.2">
      <c r="A83" s="52"/>
      <c r="B83" s="83" t="s">
        <v>26</v>
      </c>
      <c r="C83" s="73" t="s">
        <v>53</v>
      </c>
      <c r="D83" s="112">
        <v>1782.1</v>
      </c>
      <c r="E83" s="113">
        <f>D83*E85/100</f>
        <v>1889.0259999999998</v>
      </c>
      <c r="F83" s="102">
        <v>1992.9224299999998</v>
      </c>
      <c r="G83" s="102">
        <v>2111.7006068279998</v>
      </c>
      <c r="H83" s="102">
        <v>2160.2697207850438</v>
      </c>
      <c r="I83" s="102">
        <v>2155.9491813434738</v>
      </c>
      <c r="J83" s="102">
        <v>2181.872417992894</v>
      </c>
      <c r="K83" s="102">
        <v>2199.1545757591743</v>
      </c>
      <c r="L83" s="102">
        <v>2166.7289272501912</v>
      </c>
      <c r="M83" s="102">
        <v>2208.0548870088087</v>
      </c>
      <c r="N83" s="102">
        <v>2243.1376672743577</v>
      </c>
      <c r="O83" s="102">
        <v>2188.3962165226931</v>
      </c>
      <c r="P83" s="102">
        <v>2241.1757103139407</v>
      </c>
      <c r="Q83" s="102">
        <v>2294.7298336216681</v>
      </c>
      <c r="R83" s="102">
        <v>2210.2801786879199</v>
      </c>
      <c r="S83" s="102">
        <v>2274.7933459686501</v>
      </c>
      <c r="T83" s="102">
        <v>2347.5086197949663</v>
      </c>
      <c r="U83" s="102">
        <v>2232.3829804747993</v>
      </c>
      <c r="V83" s="102">
        <v>2308.9152461581798</v>
      </c>
      <c r="W83" s="102">
        <v>2401.5013180502506</v>
      </c>
    </row>
    <row r="84" spans="1:23" s="16" customFormat="1" ht="47.25" x14ac:dyDescent="0.2">
      <c r="A84" s="52"/>
      <c r="B84" s="83" t="s">
        <v>54</v>
      </c>
      <c r="C84" s="73" t="s">
        <v>55</v>
      </c>
      <c r="D84" s="112">
        <v>1782.1</v>
      </c>
      <c r="E84" s="113">
        <f>E83</f>
        <v>1889.0259999999998</v>
      </c>
      <c r="F84" s="102">
        <v>1992.9224299999998</v>
      </c>
      <c r="G84" s="102">
        <v>2111.7006068279998</v>
      </c>
      <c r="H84" s="102">
        <v>2263.9626673827256</v>
      </c>
      <c r="I84" s="102">
        <v>2347.552696987831</v>
      </c>
      <c r="J84" s="102">
        <v>2371.2065789366452</v>
      </c>
      <c r="K84" s="102">
        <v>2387.6836992298568</v>
      </c>
      <c r="L84" s="102">
        <v>2453.6620788916812</v>
      </c>
      <c r="M84" s="102">
        <v>2493.2478391413565</v>
      </c>
      <c r="N84" s="102">
        <v>2527.9839933966032</v>
      </c>
      <c r="O84" s="102">
        <v>2577.3266476678218</v>
      </c>
      <c r="P84" s="102">
        <v>2629.3417724408878</v>
      </c>
      <c r="Q84" s="102">
        <v>2684.4004750040244</v>
      </c>
      <c r="R84" s="102">
        <v>2707.2239107102801</v>
      </c>
      <c r="S84" s="102">
        <v>2772.8643930895742</v>
      </c>
      <c r="T84" s="102">
        <v>2850.4950699944234</v>
      </c>
      <c r="U84" s="102">
        <v>2843.6679958100781</v>
      </c>
      <c r="V84" s="102">
        <v>2924.2211959863685</v>
      </c>
      <c r="W84" s="102">
        <v>3026.8666019552579</v>
      </c>
    </row>
    <row r="85" spans="1:23" s="16" customFormat="1" ht="63" x14ac:dyDescent="0.2">
      <c r="A85" s="52"/>
      <c r="B85" s="83" t="s">
        <v>54</v>
      </c>
      <c r="C85" s="73" t="s">
        <v>56</v>
      </c>
      <c r="D85" s="112">
        <v>114.98</v>
      </c>
      <c r="E85" s="113">
        <v>106</v>
      </c>
      <c r="F85" s="102">
        <v>105.5</v>
      </c>
      <c r="G85" s="102">
        <v>105.96</v>
      </c>
      <c r="H85" s="102">
        <v>102.3</v>
      </c>
      <c r="I85" s="102">
        <v>99.8</v>
      </c>
      <c r="J85" s="102">
        <v>101</v>
      </c>
      <c r="K85" s="102">
        <v>101.8</v>
      </c>
      <c r="L85" s="102">
        <v>100.5</v>
      </c>
      <c r="M85" s="102">
        <v>101.2</v>
      </c>
      <c r="N85" s="102">
        <v>102</v>
      </c>
      <c r="O85" s="102">
        <v>101</v>
      </c>
      <c r="P85" s="102">
        <v>101.5</v>
      </c>
      <c r="Q85" s="102">
        <v>102.3</v>
      </c>
      <c r="R85" s="102">
        <v>101</v>
      </c>
      <c r="S85" s="102">
        <v>101.5</v>
      </c>
      <c r="T85" s="102">
        <v>102.3</v>
      </c>
      <c r="U85" s="102">
        <v>101</v>
      </c>
      <c r="V85" s="102">
        <v>101.5</v>
      </c>
      <c r="W85" s="102">
        <v>102.3</v>
      </c>
    </row>
    <row r="86" spans="1:23" s="27" customFormat="1" ht="15.75" hidden="1" x14ac:dyDescent="0.2">
      <c r="A86" s="61"/>
      <c r="B86" s="114" t="s">
        <v>65</v>
      </c>
      <c r="C86" s="115" t="s">
        <v>60</v>
      </c>
      <c r="D86" s="116"/>
      <c r="E86" s="117">
        <v>106</v>
      </c>
      <c r="F86" s="118"/>
      <c r="G86" s="118"/>
      <c r="H86" s="118">
        <v>104.8</v>
      </c>
      <c r="I86" s="118">
        <v>103.9</v>
      </c>
      <c r="J86" s="118">
        <v>103.7</v>
      </c>
      <c r="K86" s="118">
        <v>103.6</v>
      </c>
      <c r="L86" s="118">
        <v>104</v>
      </c>
      <c r="M86" s="118">
        <v>103.9</v>
      </c>
      <c r="N86" s="118">
        <v>103.8</v>
      </c>
      <c r="O86" s="118">
        <v>104</v>
      </c>
      <c r="P86" s="118">
        <v>103.9</v>
      </c>
      <c r="Q86" s="118">
        <v>103.8</v>
      </c>
      <c r="R86" s="118">
        <v>104</v>
      </c>
      <c r="S86" s="118">
        <v>103.9</v>
      </c>
      <c r="T86" s="118">
        <v>103.8</v>
      </c>
      <c r="U86" s="118">
        <v>104</v>
      </c>
      <c r="V86" s="118">
        <v>103.9</v>
      </c>
      <c r="W86" s="118">
        <v>103.8</v>
      </c>
    </row>
    <row r="87" spans="1:23" s="29" customFormat="1" ht="47.25" x14ac:dyDescent="0.2">
      <c r="A87" s="63"/>
      <c r="B87" s="122" t="s">
        <v>73</v>
      </c>
      <c r="C87" s="123" t="s">
        <v>53</v>
      </c>
      <c r="D87" s="124">
        <v>1315.8</v>
      </c>
      <c r="E87" s="113">
        <f>D87*E89/100</f>
        <v>1342.116</v>
      </c>
      <c r="F87" s="102">
        <v>1362.24774</v>
      </c>
      <c r="G87" s="102">
        <v>1445.4612953696069</v>
      </c>
      <c r="H87" s="102">
        <v>1478.7069051631076</v>
      </c>
      <c r="I87" s="102">
        <v>1486.100439688923</v>
      </c>
      <c r="J87" s="102">
        <v>1493.4939742147387</v>
      </c>
      <c r="K87" s="102">
        <v>1500.8875087405543</v>
      </c>
      <c r="L87" s="102">
        <v>1500.9614440858122</v>
      </c>
      <c r="M87" s="102">
        <v>1515.8963838279599</v>
      </c>
      <c r="N87" s="102">
        <v>1530.9052589153653</v>
      </c>
      <c r="O87" s="102">
        <v>1523.4758657470995</v>
      </c>
      <c r="P87" s="102">
        <v>1546.2143115045192</v>
      </c>
      <c r="Q87" s="102">
        <v>1569.1778903882494</v>
      </c>
      <c r="R87" s="102">
        <v>1546.3280037333059</v>
      </c>
      <c r="S87" s="102">
        <v>1577.1385977346094</v>
      </c>
      <c r="T87" s="102">
        <v>1608.4073376479555</v>
      </c>
      <c r="U87" s="102">
        <v>1569.5229237893054</v>
      </c>
      <c r="V87" s="102">
        <v>1608.6813696893016</v>
      </c>
      <c r="W87" s="102">
        <v>1648.6175210891545</v>
      </c>
    </row>
    <row r="88" spans="1:23" s="29" customFormat="1" ht="47.25" x14ac:dyDescent="0.2">
      <c r="A88" s="63"/>
      <c r="B88" s="122"/>
      <c r="C88" s="123" t="s">
        <v>55</v>
      </c>
      <c r="D88" s="124">
        <v>1315.8</v>
      </c>
      <c r="E88" s="113">
        <f>E87</f>
        <v>1342.116</v>
      </c>
      <c r="F88" s="102">
        <v>1362.24774</v>
      </c>
      <c r="G88" s="102">
        <v>1445.4612953696069</v>
      </c>
      <c r="H88" s="102">
        <v>1549.6848366109368</v>
      </c>
      <c r="I88" s="102">
        <v>1618.1731579649572</v>
      </c>
      <c r="J88" s="102">
        <v>1623.0934073211968</v>
      </c>
      <c r="K88" s="102">
        <v>1629.5555930898645</v>
      </c>
      <c r="L88" s="102">
        <v>1699.7290851263911</v>
      </c>
      <c r="M88" s="102">
        <v>1711.6899609598245</v>
      </c>
      <c r="N88" s="102">
        <v>1725.3082797398251</v>
      </c>
      <c r="O88" s="102">
        <v>1794.2340222594182</v>
      </c>
      <c r="P88" s="102">
        <v>1814.014786826003</v>
      </c>
      <c r="Q88" s="102">
        <v>1835.641744229187</v>
      </c>
      <c r="R88" s="102">
        <v>1893.993433897042</v>
      </c>
      <c r="S88" s="102">
        <v>1922.4565907824617</v>
      </c>
      <c r="T88" s="102">
        <v>1953.0310337726432</v>
      </c>
      <c r="U88" s="102">
        <v>1999.2994688217175</v>
      </c>
      <c r="V88" s="102">
        <v>2037.3810457794375</v>
      </c>
      <c r="W88" s="102">
        <v>2077.9273683824035</v>
      </c>
    </row>
    <row r="89" spans="1:23" s="16" customFormat="1" ht="63" x14ac:dyDescent="0.2">
      <c r="A89" s="52"/>
      <c r="B89" s="83" t="s">
        <v>54</v>
      </c>
      <c r="C89" s="73" t="s">
        <v>56</v>
      </c>
      <c r="D89" s="112">
        <v>111.33</v>
      </c>
      <c r="E89" s="113">
        <v>102</v>
      </c>
      <c r="F89" s="102">
        <v>101.5</v>
      </c>
      <c r="G89" s="102">
        <v>106.1085478746771</v>
      </c>
      <c r="H89" s="102">
        <v>102.3</v>
      </c>
      <c r="I89" s="102">
        <v>100.5</v>
      </c>
      <c r="J89" s="102">
        <v>101</v>
      </c>
      <c r="K89" s="102">
        <v>101.5</v>
      </c>
      <c r="L89" s="102">
        <v>101</v>
      </c>
      <c r="M89" s="102">
        <v>101.5</v>
      </c>
      <c r="N89" s="102">
        <v>102</v>
      </c>
      <c r="O89" s="102">
        <v>101.5</v>
      </c>
      <c r="P89" s="102">
        <v>102</v>
      </c>
      <c r="Q89" s="102">
        <v>102.5</v>
      </c>
      <c r="R89" s="102">
        <v>101.5</v>
      </c>
      <c r="S89" s="102">
        <v>102</v>
      </c>
      <c r="T89" s="102">
        <v>102.5</v>
      </c>
      <c r="U89" s="102">
        <v>101.5</v>
      </c>
      <c r="V89" s="102">
        <v>102</v>
      </c>
      <c r="W89" s="102">
        <v>102.5</v>
      </c>
    </row>
    <row r="90" spans="1:23" s="27" customFormat="1" ht="12.75" hidden="1" customHeight="1" x14ac:dyDescent="0.2">
      <c r="A90" s="26"/>
      <c r="B90" s="65" t="s">
        <v>65</v>
      </c>
      <c r="C90" s="66" t="s">
        <v>60</v>
      </c>
      <c r="D90" s="67"/>
      <c r="E90" s="68">
        <v>106</v>
      </c>
      <c r="F90" s="69"/>
      <c r="G90" s="69"/>
      <c r="H90" s="69">
        <v>104.8</v>
      </c>
      <c r="I90" s="69">
        <v>103.9</v>
      </c>
      <c r="J90" s="69">
        <v>103.7</v>
      </c>
      <c r="K90" s="69">
        <v>103.6</v>
      </c>
      <c r="L90" s="69">
        <v>104</v>
      </c>
      <c r="M90" s="69">
        <v>103.9</v>
      </c>
      <c r="N90" s="69">
        <v>103.8</v>
      </c>
      <c r="O90" s="69">
        <v>104</v>
      </c>
      <c r="P90" s="69">
        <v>103.9</v>
      </c>
      <c r="Q90" s="69">
        <v>103.8</v>
      </c>
      <c r="R90" s="69">
        <v>104</v>
      </c>
      <c r="S90" s="69">
        <v>103.9</v>
      </c>
      <c r="T90" s="69">
        <v>103.8</v>
      </c>
      <c r="U90" s="69">
        <v>104</v>
      </c>
      <c r="V90" s="69">
        <v>103.9</v>
      </c>
      <c r="W90" s="69">
        <v>103.8</v>
      </c>
    </row>
    <row r="91" spans="1:23" s="31" customFormat="1" ht="12.75" x14ac:dyDescent="0.2">
      <c r="A91" s="30"/>
      <c r="B91" s="43"/>
      <c r="C91" s="43"/>
      <c r="D91" s="44"/>
      <c r="E91" s="44"/>
      <c r="F91" s="43"/>
      <c r="G91" s="43"/>
      <c r="H91" s="43"/>
      <c r="I91" s="43"/>
      <c r="J91" s="45"/>
      <c r="K91" s="43"/>
      <c r="L91" s="43"/>
      <c r="M91" s="45"/>
      <c r="N91" s="43"/>
      <c r="O91" s="43"/>
      <c r="P91" s="45"/>
      <c r="Q91" s="43"/>
      <c r="R91" s="43"/>
      <c r="S91" s="45"/>
      <c r="T91" s="43"/>
      <c r="U91" s="43"/>
      <c r="V91" s="45"/>
      <c r="W91" s="43"/>
    </row>
    <row r="92" spans="1:23" ht="29.25" customHeight="1" x14ac:dyDescent="0.2">
      <c r="A92" s="32"/>
      <c r="B92" s="46"/>
      <c r="C92" s="46"/>
      <c r="D92" s="47"/>
      <c r="E92" s="47"/>
      <c r="F92" s="46"/>
      <c r="G92" s="46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s="50" customFormat="1" ht="20.25" x14ac:dyDescent="0.3">
      <c r="A93" s="49"/>
      <c r="B93" s="129" t="s">
        <v>67</v>
      </c>
      <c r="C93" s="129"/>
      <c r="D93" s="129"/>
      <c r="E93" s="129"/>
      <c r="F93" s="129"/>
      <c r="G93" s="126"/>
      <c r="H93" s="126"/>
      <c r="I93" s="126"/>
      <c r="J93" s="127"/>
      <c r="K93" s="126"/>
      <c r="L93" s="126"/>
      <c r="M93" s="127"/>
      <c r="N93" s="126"/>
      <c r="O93" s="126"/>
      <c r="P93" s="133"/>
      <c r="Q93" s="133"/>
      <c r="R93" s="126"/>
      <c r="S93" s="133"/>
      <c r="T93" s="133"/>
      <c r="U93" s="130" t="s">
        <v>68</v>
      </c>
      <c r="V93" s="130"/>
      <c r="W93" s="130"/>
    </row>
    <row r="94" spans="1:23" ht="12.75" x14ac:dyDescent="0.2">
      <c r="A94" s="32"/>
      <c r="B94" s="33"/>
      <c r="C94" s="33"/>
      <c r="D94" s="34"/>
      <c r="E94" s="34"/>
      <c r="F94" s="33"/>
      <c r="G94" s="33"/>
      <c r="H94" s="33"/>
      <c r="I94" s="33"/>
      <c r="J94" s="36"/>
      <c r="K94" s="33"/>
      <c r="L94" s="33"/>
      <c r="M94" s="36"/>
      <c r="N94" s="33"/>
      <c r="O94" s="33"/>
      <c r="P94" s="36"/>
      <c r="Q94" s="33"/>
      <c r="R94" s="33"/>
      <c r="S94" s="36"/>
      <c r="T94" s="33"/>
      <c r="U94" s="33"/>
      <c r="V94" s="36"/>
      <c r="W94" s="33"/>
    </row>
    <row r="95" spans="1:23" ht="12.75" x14ac:dyDescent="0.2">
      <c r="A95" s="32"/>
      <c r="B95" s="33"/>
      <c r="C95" s="33"/>
      <c r="D95" s="34"/>
      <c r="E95" s="34"/>
      <c r="F95" s="33"/>
      <c r="G95" s="33"/>
      <c r="H95" s="33"/>
      <c r="I95" s="33"/>
      <c r="J95" s="36"/>
      <c r="K95" s="33"/>
      <c r="L95" s="33"/>
      <c r="M95" s="36"/>
      <c r="N95" s="33"/>
      <c r="O95" s="33"/>
      <c r="P95" s="36"/>
      <c r="Q95" s="33"/>
      <c r="R95" s="33"/>
      <c r="S95" s="36"/>
      <c r="T95" s="33"/>
      <c r="U95" s="33"/>
      <c r="V95" s="36"/>
      <c r="W95" s="33"/>
    </row>
    <row r="96" spans="1:23" ht="12.75" x14ac:dyDescent="0.2">
      <c r="A96" s="32"/>
      <c r="B96" s="33"/>
      <c r="C96" s="33"/>
      <c r="D96" s="34"/>
      <c r="E96" s="34"/>
      <c r="F96" s="33"/>
      <c r="G96" s="33"/>
      <c r="H96" s="33"/>
      <c r="I96" s="33"/>
      <c r="J96" s="36"/>
      <c r="K96" s="33"/>
      <c r="L96" s="33"/>
      <c r="M96" s="36"/>
      <c r="N96" s="33"/>
      <c r="O96" s="33"/>
      <c r="P96" s="36"/>
      <c r="Q96" s="33"/>
      <c r="R96" s="33"/>
      <c r="S96" s="36"/>
      <c r="T96" s="33"/>
      <c r="U96" s="33"/>
      <c r="V96" s="36"/>
      <c r="W96" s="33"/>
    </row>
    <row r="97" spans="1:23" ht="12.75" x14ac:dyDescent="0.2">
      <c r="A97" s="32"/>
      <c r="B97" s="33"/>
      <c r="C97" s="33"/>
      <c r="D97" s="34"/>
      <c r="E97" s="34"/>
      <c r="F97" s="33"/>
      <c r="G97" s="33"/>
      <c r="H97" s="33"/>
      <c r="I97" s="33"/>
      <c r="J97" s="36"/>
      <c r="K97" s="33"/>
      <c r="L97" s="33"/>
      <c r="M97" s="36"/>
      <c r="N97" s="33"/>
      <c r="O97" s="33"/>
      <c r="P97" s="36"/>
      <c r="Q97" s="33"/>
      <c r="R97" s="33"/>
      <c r="S97" s="36"/>
      <c r="T97" s="33"/>
      <c r="U97" s="33"/>
      <c r="V97" s="36"/>
      <c r="W97" s="33"/>
    </row>
    <row r="98" spans="1:23" ht="12.75" x14ac:dyDescent="0.2">
      <c r="A98" s="32"/>
      <c r="B98" s="33"/>
      <c r="C98" s="33"/>
      <c r="D98" s="34"/>
      <c r="E98" s="34"/>
      <c r="F98" s="33"/>
      <c r="G98" s="33"/>
      <c r="H98" s="33"/>
      <c r="I98" s="33"/>
      <c r="J98" s="36"/>
      <c r="K98" s="33"/>
      <c r="L98" s="33"/>
      <c r="M98" s="36"/>
      <c r="N98" s="33"/>
      <c r="O98" s="33"/>
      <c r="P98" s="36"/>
      <c r="Q98" s="33"/>
      <c r="R98" s="33"/>
      <c r="S98" s="36"/>
      <c r="T98" s="33"/>
      <c r="U98" s="33"/>
      <c r="V98" s="36"/>
      <c r="W98" s="33"/>
    </row>
    <row r="99" spans="1:23" ht="12.75" x14ac:dyDescent="0.2">
      <c r="A99" s="32"/>
      <c r="B99" s="33"/>
      <c r="C99" s="33"/>
      <c r="D99" s="34"/>
      <c r="E99" s="34"/>
      <c r="F99" s="33"/>
      <c r="G99" s="33"/>
      <c r="H99" s="33"/>
      <c r="I99" s="33"/>
      <c r="J99" s="36"/>
      <c r="K99" s="33"/>
      <c r="L99" s="33"/>
      <c r="M99" s="36"/>
      <c r="N99" s="33"/>
      <c r="O99" s="33"/>
      <c r="P99" s="36"/>
      <c r="Q99" s="33"/>
      <c r="R99" s="33"/>
      <c r="S99" s="36"/>
      <c r="T99" s="33"/>
      <c r="U99" s="33"/>
      <c r="V99" s="36"/>
      <c r="W99" s="33"/>
    </row>
    <row r="100" spans="1:23" ht="12.75" x14ac:dyDescent="0.2">
      <c r="A100" s="32"/>
      <c r="B100" s="33"/>
      <c r="C100" s="33"/>
      <c r="D100" s="34"/>
      <c r="E100" s="34"/>
      <c r="F100" s="33"/>
      <c r="G100" s="33"/>
      <c r="H100" s="33"/>
      <c r="I100" s="33"/>
      <c r="J100" s="36"/>
      <c r="K100" s="33"/>
      <c r="L100" s="33"/>
      <c r="M100" s="36"/>
      <c r="N100" s="33"/>
      <c r="O100" s="33"/>
      <c r="P100" s="36"/>
      <c r="Q100" s="33"/>
      <c r="R100" s="33"/>
      <c r="S100" s="36"/>
      <c r="T100" s="33"/>
      <c r="U100" s="33"/>
      <c r="V100" s="36"/>
      <c r="W100" s="33"/>
    </row>
    <row r="101" spans="1:23" ht="12.75" x14ac:dyDescent="0.2">
      <c r="A101" s="32"/>
      <c r="B101" s="33"/>
      <c r="C101" s="33"/>
      <c r="D101" s="34"/>
      <c r="E101" s="34"/>
      <c r="F101" s="33"/>
      <c r="G101" s="33"/>
      <c r="H101" s="33"/>
      <c r="I101" s="33"/>
      <c r="J101" s="36"/>
      <c r="K101" s="33"/>
      <c r="L101" s="33"/>
      <c r="M101" s="36"/>
      <c r="N101" s="33"/>
      <c r="O101" s="33"/>
      <c r="P101" s="36"/>
      <c r="Q101" s="33"/>
      <c r="R101" s="33"/>
      <c r="S101" s="36"/>
      <c r="T101" s="33"/>
      <c r="U101" s="33"/>
      <c r="V101" s="36"/>
      <c r="W101" s="33"/>
    </row>
    <row r="102" spans="1:23" ht="12.75" x14ac:dyDescent="0.2">
      <c r="A102" s="32"/>
      <c r="B102" s="33"/>
      <c r="C102" s="33"/>
      <c r="D102" s="34"/>
      <c r="E102" s="34"/>
      <c r="F102" s="33"/>
      <c r="G102" s="33"/>
      <c r="H102" s="33"/>
      <c r="I102" s="33"/>
      <c r="J102" s="36"/>
      <c r="K102" s="33"/>
      <c r="L102" s="33"/>
      <c r="M102" s="36"/>
      <c r="N102" s="33"/>
      <c r="O102" s="33"/>
      <c r="P102" s="36"/>
      <c r="Q102" s="33"/>
      <c r="R102" s="33"/>
      <c r="S102" s="36"/>
      <c r="T102" s="33"/>
      <c r="U102" s="33"/>
      <c r="V102" s="36"/>
      <c r="W102" s="33"/>
    </row>
    <row r="103" spans="1:23" ht="12.75" x14ac:dyDescent="0.2">
      <c r="A103" s="32"/>
      <c r="B103" s="33"/>
      <c r="C103" s="33"/>
      <c r="D103" s="34"/>
      <c r="E103" s="34"/>
      <c r="F103" s="33"/>
      <c r="G103" s="33"/>
      <c r="H103" s="33"/>
      <c r="I103" s="33"/>
      <c r="J103" s="36"/>
      <c r="K103" s="33"/>
      <c r="L103" s="33"/>
      <c r="M103" s="36"/>
      <c r="N103" s="33"/>
      <c r="O103" s="33"/>
      <c r="P103" s="36"/>
      <c r="Q103" s="33"/>
      <c r="R103" s="33"/>
      <c r="S103" s="36"/>
      <c r="T103" s="33"/>
      <c r="U103" s="33"/>
      <c r="V103" s="36"/>
      <c r="W103" s="33"/>
    </row>
    <row r="104" spans="1:23" ht="12.75" x14ac:dyDescent="0.2">
      <c r="A104" s="32"/>
      <c r="B104" s="33"/>
      <c r="C104" s="33"/>
      <c r="D104" s="34"/>
      <c r="E104" s="34"/>
      <c r="F104" s="33"/>
      <c r="G104" s="33"/>
      <c r="H104" s="33"/>
      <c r="I104" s="33"/>
      <c r="J104" s="36"/>
      <c r="K104" s="33"/>
      <c r="L104" s="33"/>
      <c r="M104" s="36"/>
      <c r="N104" s="33"/>
      <c r="O104" s="33"/>
      <c r="P104" s="36"/>
      <c r="Q104" s="33"/>
      <c r="R104" s="33"/>
      <c r="S104" s="36"/>
      <c r="T104" s="33"/>
      <c r="U104" s="33"/>
      <c r="V104" s="36"/>
      <c r="W104" s="33"/>
    </row>
    <row r="105" spans="1:23" ht="12.75" x14ac:dyDescent="0.2">
      <c r="A105" s="32"/>
      <c r="B105" s="1"/>
      <c r="C105" s="1"/>
      <c r="D105" s="37"/>
      <c r="E105" s="37"/>
      <c r="F105" s="1"/>
      <c r="G105" s="1"/>
      <c r="H105" s="1"/>
      <c r="I105" s="1"/>
      <c r="J105" s="5"/>
      <c r="K105" s="1"/>
      <c r="L105" s="1"/>
      <c r="M105" s="5"/>
      <c r="N105" s="1"/>
      <c r="O105" s="1"/>
      <c r="P105" s="5"/>
      <c r="Q105" s="1"/>
      <c r="R105" s="1"/>
      <c r="S105" s="5"/>
      <c r="T105" s="1"/>
      <c r="U105" s="1"/>
      <c r="V105" s="5"/>
      <c r="W105" s="1"/>
    </row>
    <row r="106" spans="1:23" ht="12.75" x14ac:dyDescent="0.2">
      <c r="A106" s="32"/>
      <c r="B106" s="1"/>
      <c r="C106" s="1"/>
      <c r="D106" s="37"/>
      <c r="E106" s="37"/>
      <c r="F106" s="1"/>
      <c r="G106" s="1"/>
      <c r="H106" s="1"/>
      <c r="I106" s="1"/>
      <c r="J106" s="5"/>
      <c r="K106" s="1"/>
      <c r="L106" s="1"/>
      <c r="M106" s="5"/>
      <c r="N106" s="1"/>
      <c r="O106" s="1"/>
      <c r="P106" s="5"/>
      <c r="Q106" s="1"/>
      <c r="R106" s="1"/>
      <c r="S106" s="5"/>
      <c r="T106" s="1"/>
      <c r="U106" s="1"/>
      <c r="V106" s="5"/>
      <c r="W106" s="1"/>
    </row>
    <row r="107" spans="1:23" ht="12.75" x14ac:dyDescent="0.2">
      <c r="A107" s="32"/>
      <c r="B107" s="1"/>
      <c r="C107" s="1"/>
      <c r="D107" s="37"/>
      <c r="E107" s="37"/>
      <c r="F107" s="1"/>
      <c r="G107" s="1"/>
      <c r="H107" s="1"/>
      <c r="I107" s="1"/>
      <c r="J107" s="5"/>
      <c r="K107" s="1"/>
      <c r="L107" s="1"/>
      <c r="M107" s="5"/>
      <c r="N107" s="1"/>
      <c r="O107" s="1"/>
      <c r="P107" s="5"/>
      <c r="Q107" s="1"/>
      <c r="R107" s="1"/>
      <c r="S107" s="5"/>
      <c r="T107" s="1"/>
      <c r="U107" s="1"/>
      <c r="V107" s="5"/>
      <c r="W107" s="1"/>
    </row>
    <row r="108" spans="1:23" ht="14.45" customHeight="1" x14ac:dyDescent="0.2">
      <c r="B108" s="6"/>
      <c r="C108" s="6"/>
      <c r="D108" s="38"/>
      <c r="E108" s="38"/>
      <c r="F108" s="20"/>
      <c r="G108" s="6"/>
      <c r="H108" s="6"/>
      <c r="V108" s="39"/>
      <c r="W108" s="6"/>
    </row>
    <row r="109" spans="1:23" ht="14.45" customHeight="1" x14ac:dyDescent="0.2">
      <c r="B109" s="6"/>
      <c r="C109" s="6"/>
      <c r="D109" s="38"/>
      <c r="E109" s="38"/>
      <c r="F109" s="20"/>
      <c r="G109" s="6"/>
      <c r="H109" s="6"/>
      <c r="V109" s="39"/>
      <c r="W109" s="6"/>
    </row>
    <row r="110" spans="1:23" ht="14.45" customHeight="1" x14ac:dyDescent="0.2">
      <c r="B110" s="6"/>
      <c r="C110" s="6"/>
      <c r="D110" s="38"/>
      <c r="E110" s="38"/>
      <c r="F110" s="20"/>
      <c r="G110" s="6"/>
      <c r="H110" s="6"/>
      <c r="V110" s="39"/>
      <c r="W110" s="6"/>
    </row>
    <row r="111" spans="1:23" ht="14.45" customHeight="1" x14ac:dyDescent="0.2">
      <c r="B111" s="6"/>
      <c r="C111" s="6"/>
      <c r="D111" s="38"/>
      <c r="E111" s="38"/>
      <c r="F111" s="20"/>
      <c r="G111" s="6"/>
      <c r="H111" s="6"/>
      <c r="V111" s="39"/>
      <c r="W111" s="6"/>
    </row>
    <row r="112" spans="1:23" ht="14.45" customHeight="1" x14ac:dyDescent="0.2">
      <c r="B112" s="6"/>
      <c r="C112" s="6"/>
      <c r="D112" s="38"/>
      <c r="E112" s="38"/>
      <c r="F112" s="20"/>
      <c r="G112" s="6"/>
      <c r="H112" s="6"/>
      <c r="V112" s="39"/>
      <c r="W112" s="6"/>
    </row>
    <row r="113" spans="2:23" ht="14.45" customHeight="1" x14ac:dyDescent="0.2">
      <c r="B113" s="6"/>
      <c r="C113" s="6"/>
      <c r="D113" s="38"/>
      <c r="E113" s="38"/>
      <c r="F113" s="20"/>
      <c r="G113" s="6"/>
      <c r="H113" s="6"/>
      <c r="V113" s="39"/>
      <c r="W113" s="6"/>
    </row>
    <row r="114" spans="2:23" ht="14.45" customHeight="1" x14ac:dyDescent="0.2">
      <c r="B114" s="6"/>
      <c r="C114" s="6"/>
      <c r="D114" s="38"/>
      <c r="E114" s="38"/>
      <c r="F114" s="20"/>
      <c r="G114" s="6"/>
      <c r="H114" s="6"/>
      <c r="V114" s="39"/>
      <c r="W114" s="6"/>
    </row>
    <row r="115" spans="2:23" ht="14.45" customHeight="1" x14ac:dyDescent="0.2">
      <c r="B115" s="6"/>
      <c r="C115" s="6"/>
      <c r="D115" s="38"/>
      <c r="E115" s="38"/>
      <c r="F115" s="20"/>
      <c r="G115" s="6"/>
      <c r="H115" s="6"/>
      <c r="V115" s="39"/>
      <c r="W115" s="6"/>
    </row>
    <row r="116" spans="2:23" ht="14.45" customHeight="1" x14ac:dyDescent="0.2">
      <c r="B116" s="6"/>
      <c r="C116" s="6"/>
      <c r="D116" s="38"/>
      <c r="E116" s="38"/>
      <c r="F116" s="20"/>
      <c r="G116" s="6"/>
      <c r="H116" s="6"/>
      <c r="V116" s="39"/>
      <c r="W116" s="6"/>
    </row>
    <row r="117" spans="2:23" ht="14.45" customHeight="1" x14ac:dyDescent="0.2">
      <c r="B117" s="6"/>
      <c r="C117" s="6"/>
      <c r="D117" s="38"/>
      <c r="E117" s="38"/>
      <c r="F117" s="20"/>
      <c r="G117" s="6"/>
      <c r="H117" s="6"/>
      <c r="V117" s="39"/>
      <c r="W117" s="6"/>
    </row>
    <row r="118" spans="2:23" ht="14.45" customHeight="1" x14ac:dyDescent="0.2">
      <c r="B118" s="6"/>
      <c r="C118" s="6"/>
      <c r="D118" s="38"/>
      <c r="E118" s="38"/>
      <c r="F118" s="20"/>
      <c r="G118" s="6"/>
      <c r="H118" s="6"/>
      <c r="V118" s="39"/>
      <c r="W118" s="6"/>
    </row>
    <row r="119" spans="2:23" ht="14.45" customHeight="1" x14ac:dyDescent="0.2">
      <c r="B119" s="6"/>
      <c r="C119" s="6"/>
      <c r="D119" s="38"/>
      <c r="E119" s="38"/>
      <c r="F119" s="20"/>
      <c r="G119" s="6"/>
      <c r="H119" s="6"/>
      <c r="V119" s="39"/>
      <c r="W119" s="6"/>
    </row>
    <row r="120" spans="2:23" ht="14.45" customHeight="1" x14ac:dyDescent="0.2">
      <c r="B120" s="6"/>
      <c r="C120" s="6"/>
      <c r="D120" s="38"/>
      <c r="E120" s="38"/>
      <c r="F120" s="20"/>
      <c r="G120" s="6"/>
      <c r="H120" s="6"/>
      <c r="V120" s="39"/>
      <c r="W120" s="6"/>
    </row>
    <row r="121" spans="2:23" ht="14.45" customHeight="1" x14ac:dyDescent="0.2">
      <c r="B121" s="6"/>
      <c r="C121" s="6"/>
      <c r="D121" s="38"/>
      <c r="E121" s="38"/>
      <c r="F121" s="20"/>
      <c r="G121" s="6"/>
      <c r="H121" s="6"/>
      <c r="V121" s="39"/>
      <c r="W121" s="6"/>
    </row>
    <row r="122" spans="2:23" ht="14.45" customHeight="1" x14ac:dyDescent="0.2">
      <c r="B122" s="6"/>
      <c r="C122" s="6"/>
      <c r="D122" s="38"/>
      <c r="E122" s="38"/>
      <c r="F122" s="20"/>
      <c r="G122" s="6"/>
      <c r="H122" s="6"/>
      <c r="V122" s="39"/>
      <c r="W122" s="6"/>
    </row>
    <row r="123" spans="2:23" ht="14.45" customHeight="1" x14ac:dyDescent="0.2">
      <c r="B123" s="6"/>
      <c r="C123" s="6"/>
      <c r="D123" s="38"/>
      <c r="E123" s="38"/>
      <c r="F123" s="20"/>
      <c r="G123" s="6"/>
      <c r="H123" s="6"/>
      <c r="V123" s="39"/>
      <c r="W123" s="6"/>
    </row>
    <row r="124" spans="2:23" ht="14.45" customHeight="1" x14ac:dyDescent="0.2">
      <c r="B124" s="6"/>
      <c r="C124" s="6"/>
      <c r="D124" s="38"/>
      <c r="E124" s="38"/>
      <c r="F124" s="20"/>
      <c r="G124" s="6"/>
      <c r="H124" s="6"/>
      <c r="V124" s="39"/>
      <c r="W124" s="6"/>
    </row>
    <row r="125" spans="2:23" ht="14.45" customHeight="1" x14ac:dyDescent="0.2">
      <c r="B125" s="6"/>
      <c r="C125" s="6"/>
      <c r="D125" s="38"/>
      <c r="E125" s="38"/>
      <c r="F125" s="20"/>
      <c r="G125" s="6"/>
      <c r="H125" s="6"/>
      <c r="V125" s="39"/>
      <c r="W125" s="6"/>
    </row>
    <row r="126" spans="2:23" ht="14.45" customHeight="1" x14ac:dyDescent="0.2">
      <c r="B126" s="6"/>
      <c r="C126" s="6"/>
      <c r="D126" s="38"/>
      <c r="E126" s="38"/>
      <c r="F126" s="20"/>
      <c r="G126" s="6"/>
      <c r="H126" s="6"/>
      <c r="V126" s="39"/>
      <c r="W126" s="6"/>
    </row>
    <row r="127" spans="2:23" ht="14.45" customHeight="1" x14ac:dyDescent="0.2">
      <c r="B127" s="6"/>
      <c r="C127" s="6"/>
      <c r="D127" s="38"/>
      <c r="E127" s="38"/>
      <c r="F127" s="20"/>
      <c r="G127" s="6"/>
      <c r="H127" s="6"/>
      <c r="V127" s="39"/>
      <c r="W127" s="6"/>
    </row>
    <row r="128" spans="2:23" ht="14.45" customHeight="1" x14ac:dyDescent="0.2">
      <c r="B128" s="6"/>
      <c r="C128" s="6"/>
      <c r="D128" s="38"/>
      <c r="E128" s="38"/>
      <c r="F128" s="20"/>
      <c r="G128" s="6"/>
      <c r="H128" s="6"/>
      <c r="V128" s="39"/>
      <c r="W128" s="6"/>
    </row>
    <row r="129" spans="2:23" ht="14.45" customHeight="1" x14ac:dyDescent="0.2">
      <c r="B129" s="6"/>
      <c r="C129" s="6"/>
      <c r="D129" s="38"/>
      <c r="E129" s="38"/>
      <c r="F129" s="20"/>
      <c r="G129" s="6"/>
      <c r="H129" s="6"/>
      <c r="V129" s="39"/>
      <c r="W129" s="6"/>
    </row>
    <row r="130" spans="2:23" ht="14.45" customHeight="1" x14ac:dyDescent="0.2">
      <c r="B130" s="6"/>
      <c r="C130" s="6"/>
      <c r="D130" s="38"/>
      <c r="E130" s="38"/>
      <c r="F130" s="20"/>
      <c r="G130" s="6"/>
      <c r="H130" s="6"/>
      <c r="V130" s="39"/>
      <c r="W130" s="6"/>
    </row>
    <row r="131" spans="2:23" ht="14.45" customHeight="1" x14ac:dyDescent="0.2">
      <c r="B131" s="6"/>
      <c r="C131" s="6"/>
      <c r="D131" s="38"/>
      <c r="E131" s="38"/>
      <c r="F131" s="20"/>
      <c r="G131" s="6"/>
      <c r="H131" s="6"/>
      <c r="V131" s="39"/>
      <c r="W131" s="6"/>
    </row>
    <row r="132" spans="2:23" ht="14.45" customHeight="1" x14ac:dyDescent="0.2">
      <c r="B132" s="6"/>
      <c r="C132" s="6"/>
      <c r="D132" s="38"/>
      <c r="E132" s="38"/>
      <c r="F132" s="20"/>
      <c r="G132" s="6"/>
      <c r="H132" s="6"/>
      <c r="V132" s="39"/>
      <c r="W132" s="6"/>
    </row>
    <row r="133" spans="2:23" ht="14.45" customHeight="1" x14ac:dyDescent="0.2">
      <c r="B133" s="6"/>
      <c r="C133" s="6"/>
      <c r="D133" s="38"/>
      <c r="E133" s="38"/>
      <c r="F133" s="20"/>
      <c r="G133" s="6"/>
      <c r="H133" s="6"/>
      <c r="V133" s="39"/>
      <c r="W133" s="6"/>
    </row>
    <row r="134" spans="2:23" ht="14.45" customHeight="1" x14ac:dyDescent="0.2">
      <c r="B134" s="6"/>
      <c r="C134" s="6"/>
      <c r="D134" s="38"/>
      <c r="E134" s="38"/>
      <c r="F134" s="20"/>
      <c r="G134" s="6"/>
      <c r="H134" s="6"/>
      <c r="V134" s="39"/>
      <c r="W134" s="6"/>
    </row>
    <row r="135" spans="2:23" ht="14.45" customHeight="1" x14ac:dyDescent="0.2">
      <c r="B135" s="6"/>
      <c r="C135" s="6"/>
      <c r="D135" s="38"/>
      <c r="E135" s="38"/>
      <c r="F135" s="20"/>
      <c r="G135" s="6"/>
      <c r="H135" s="6"/>
      <c r="V135" s="39"/>
      <c r="W135" s="6"/>
    </row>
    <row r="136" spans="2:23" ht="14.45" customHeight="1" x14ac:dyDescent="0.2">
      <c r="B136" s="6"/>
      <c r="C136" s="6"/>
      <c r="D136" s="38"/>
      <c r="E136" s="38"/>
      <c r="F136" s="20"/>
      <c r="G136" s="6"/>
      <c r="H136" s="6"/>
      <c r="V136" s="39"/>
      <c r="W136" s="6"/>
    </row>
    <row r="137" spans="2:23" ht="14.45" customHeight="1" x14ac:dyDescent="0.2">
      <c r="B137" s="6"/>
      <c r="C137" s="6"/>
      <c r="D137" s="38"/>
      <c r="E137" s="38"/>
      <c r="F137" s="20"/>
      <c r="G137" s="6"/>
      <c r="H137" s="6"/>
      <c r="V137" s="39"/>
      <c r="W137" s="6"/>
    </row>
    <row r="138" spans="2:23" ht="14.45" customHeight="1" x14ac:dyDescent="0.2">
      <c r="B138" s="6"/>
      <c r="C138" s="6"/>
      <c r="D138" s="38"/>
      <c r="E138" s="38"/>
      <c r="F138" s="20"/>
      <c r="G138" s="6"/>
      <c r="H138" s="6"/>
      <c r="V138" s="39"/>
      <c r="W138" s="6"/>
    </row>
    <row r="139" spans="2:23" ht="14.45" customHeight="1" x14ac:dyDescent="0.2">
      <c r="B139" s="6"/>
      <c r="C139" s="6"/>
      <c r="D139" s="38"/>
      <c r="E139" s="38"/>
      <c r="F139" s="20"/>
      <c r="G139" s="6"/>
      <c r="H139" s="6"/>
      <c r="V139" s="39"/>
      <c r="W139" s="6"/>
    </row>
    <row r="140" spans="2:23" ht="14.45" customHeight="1" x14ac:dyDescent="0.2">
      <c r="B140" s="6"/>
      <c r="C140" s="6"/>
      <c r="D140" s="38"/>
      <c r="E140" s="38"/>
      <c r="F140" s="20"/>
      <c r="G140" s="6"/>
      <c r="H140" s="6"/>
      <c r="V140" s="39"/>
      <c r="W140" s="6"/>
    </row>
    <row r="141" spans="2:23" ht="14.45" customHeight="1" x14ac:dyDescent="0.2">
      <c r="B141" s="6"/>
      <c r="C141" s="6"/>
      <c r="D141" s="38"/>
      <c r="E141" s="38"/>
      <c r="F141" s="20"/>
      <c r="G141" s="6"/>
      <c r="H141" s="6"/>
      <c r="V141" s="39"/>
      <c r="W141" s="6"/>
    </row>
    <row r="142" spans="2:23" ht="14.45" customHeight="1" x14ac:dyDescent="0.2">
      <c r="B142" s="6"/>
      <c r="C142" s="6"/>
      <c r="D142" s="38"/>
      <c r="E142" s="38"/>
      <c r="F142" s="20"/>
      <c r="G142" s="6"/>
      <c r="H142" s="6"/>
      <c r="V142" s="39"/>
      <c r="W142" s="6"/>
    </row>
    <row r="143" spans="2:23" ht="14.45" customHeight="1" x14ac:dyDescent="0.2">
      <c r="B143" s="6"/>
      <c r="C143" s="6"/>
      <c r="D143" s="38"/>
      <c r="E143" s="38"/>
      <c r="F143" s="20"/>
      <c r="G143" s="6"/>
      <c r="H143" s="6"/>
      <c r="V143" s="39"/>
      <c r="W143" s="6"/>
    </row>
    <row r="144" spans="2:23" ht="14.45" customHeight="1" x14ac:dyDescent="0.2">
      <c r="B144" s="6"/>
      <c r="C144" s="6"/>
      <c r="D144" s="38"/>
      <c r="E144" s="38"/>
      <c r="F144" s="20"/>
      <c r="G144" s="6"/>
      <c r="H144" s="6"/>
      <c r="V144" s="39"/>
      <c r="W144" s="6"/>
    </row>
    <row r="145" spans="2:23" ht="14.45" customHeight="1" x14ac:dyDescent="0.2">
      <c r="B145" s="6"/>
      <c r="C145" s="6"/>
      <c r="D145" s="38"/>
      <c r="E145" s="38"/>
      <c r="F145" s="20"/>
      <c r="G145" s="6"/>
      <c r="H145" s="6"/>
      <c r="V145" s="39"/>
      <c r="W145" s="6"/>
    </row>
    <row r="146" spans="2:23" ht="14.45" customHeight="1" x14ac:dyDescent="0.2">
      <c r="B146" s="6"/>
      <c r="C146" s="6"/>
      <c r="D146" s="38"/>
      <c r="E146" s="38"/>
      <c r="F146" s="20"/>
      <c r="G146" s="6"/>
      <c r="H146" s="6"/>
      <c r="V146" s="39"/>
      <c r="W146" s="6"/>
    </row>
    <row r="147" spans="2:23" ht="14.45" customHeight="1" x14ac:dyDescent="0.2">
      <c r="B147" s="6"/>
      <c r="C147" s="6"/>
      <c r="D147" s="38"/>
      <c r="E147" s="38"/>
      <c r="F147" s="20"/>
      <c r="G147" s="6"/>
      <c r="H147" s="6"/>
      <c r="V147" s="39"/>
      <c r="W147" s="6"/>
    </row>
    <row r="148" spans="2:23" ht="14.45" customHeight="1" x14ac:dyDescent="0.2">
      <c r="B148" s="6"/>
      <c r="C148" s="6"/>
      <c r="D148" s="38"/>
      <c r="E148" s="38"/>
      <c r="F148" s="20"/>
      <c r="G148" s="6"/>
      <c r="H148" s="6"/>
      <c r="V148" s="39"/>
      <c r="W148" s="6"/>
    </row>
    <row r="149" spans="2:23" ht="14.45" customHeight="1" x14ac:dyDescent="0.2">
      <c r="B149" s="6"/>
      <c r="C149" s="6"/>
      <c r="D149" s="38"/>
      <c r="E149" s="38"/>
      <c r="F149" s="20"/>
      <c r="G149" s="6"/>
      <c r="H149" s="6"/>
      <c r="V149" s="39"/>
      <c r="W149" s="6"/>
    </row>
    <row r="150" spans="2:23" ht="14.45" customHeight="1" x14ac:dyDescent="0.2">
      <c r="B150" s="6"/>
      <c r="C150" s="6"/>
      <c r="D150" s="38"/>
      <c r="E150" s="38"/>
      <c r="F150" s="20"/>
      <c r="G150" s="6"/>
      <c r="H150" s="6"/>
      <c r="V150" s="39"/>
      <c r="W150" s="6"/>
    </row>
    <row r="151" spans="2:23" ht="14.45" customHeight="1" x14ac:dyDescent="0.2">
      <c r="B151" s="6"/>
      <c r="C151" s="6"/>
      <c r="D151" s="38"/>
      <c r="E151" s="38"/>
      <c r="F151" s="20"/>
      <c r="G151" s="6"/>
      <c r="H151" s="6"/>
      <c r="V151" s="39"/>
      <c r="W151" s="6"/>
    </row>
    <row r="152" spans="2:23" ht="14.45" customHeight="1" x14ac:dyDescent="0.2">
      <c r="B152" s="6"/>
      <c r="C152" s="6"/>
      <c r="D152" s="38"/>
      <c r="E152" s="38"/>
      <c r="F152" s="20"/>
      <c r="G152" s="6"/>
      <c r="H152" s="6"/>
      <c r="V152" s="39"/>
      <c r="W152" s="6"/>
    </row>
    <row r="153" spans="2:23" ht="14.45" customHeight="1" x14ac:dyDescent="0.2">
      <c r="B153" s="6"/>
      <c r="C153" s="6"/>
      <c r="D153" s="38"/>
      <c r="E153" s="38"/>
      <c r="F153" s="20"/>
      <c r="G153" s="6"/>
      <c r="H153" s="6"/>
      <c r="V153" s="39"/>
      <c r="W153" s="6"/>
    </row>
  </sheetData>
  <sheetProtection selectLockedCells="1" selectUnlockedCells="1"/>
  <mergeCells count="24">
    <mergeCell ref="E1:F1"/>
    <mergeCell ref="B2:C2"/>
    <mergeCell ref="M2:Q2"/>
    <mergeCell ref="B3:C3"/>
    <mergeCell ref="B28:B29"/>
    <mergeCell ref="G6:G7"/>
    <mergeCell ref="H6:H7"/>
    <mergeCell ref="I6:W6"/>
    <mergeCell ref="I7:K7"/>
    <mergeCell ref="L7:N7"/>
    <mergeCell ref="O7:Q7"/>
    <mergeCell ref="R7:T7"/>
    <mergeCell ref="U7:W7"/>
    <mergeCell ref="B6:B8"/>
    <mergeCell ref="C6:C8"/>
    <mergeCell ref="D6:D7"/>
    <mergeCell ref="S2:W2"/>
    <mergeCell ref="B93:F93"/>
    <mergeCell ref="U93:W93"/>
    <mergeCell ref="F6:F7"/>
    <mergeCell ref="P93:Q93"/>
    <mergeCell ref="S93:T93"/>
    <mergeCell ref="E6:E7"/>
    <mergeCell ref="B4:W4"/>
  </mergeCells>
  <pageMargins left="0.19685039370078741" right="0.19685039370078741" top="0.59055118110236227" bottom="0.39370078740157483" header="0.39370078740157483" footer="0.19685039370078741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Малое и среднее предприниматель</vt:lpstr>
      <vt:lpstr>'Малое и среднее предприниматель'!Заголовки_для_печати</vt:lpstr>
      <vt:lpstr>'Малое и среднее предприниматель'!Область_печати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Elvira-Ekonom</cp:lastModifiedBy>
  <cp:lastPrinted>2019-11-25T14:58:24Z</cp:lastPrinted>
  <dcterms:created xsi:type="dcterms:W3CDTF">2019-06-19T07:51:53Z</dcterms:created>
  <dcterms:modified xsi:type="dcterms:W3CDTF">2019-11-25T14:58:27Z</dcterms:modified>
</cp:coreProperties>
</file>